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<sst xmlns="http://schemas.openxmlformats.org/spreadsheetml/2006/main" count="31" uniqueCount="24">
  <si>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</si>
  <si>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</si>
  <si>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</si>
  <si>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</si>
  <si>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</si>
  <si>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</si>
  <si>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</si>
  <si>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</si>
  <si>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</si>
  <si>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</si>
  <si>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</si>
  <si>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</si>
  <si>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</si>
  <si>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</si>
  <si>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</si>
  <si>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</si>
  <si>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</si>
  <si>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</si>
  <si>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</si>
  <si>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</si>
  <si>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</si>
  <si>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</si>
  <si>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</si>
  <si>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Fevereiro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</si>
</sst>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M8" sqref="M8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40210</v>
      </c>
      <c r="B6" s="17">
        <f>7900000/100000</f>
        <v>79</v>
      </c>
      <c r="C6" s="17">
        <f>0/100000</f>
        <v>0</v>
      </c>
      <c r="D6" s="17">
        <f>232000/100000</f>
        <v>2.32</v>
      </c>
      <c r="E6" s="17">
        <f>580000/100000</f>
        <v>5.8</v>
      </c>
      <c r="F6" s="17">
        <f>2676000/100000</f>
        <v>26.76</v>
      </c>
      <c r="G6" s="17">
        <f>2358000/100000</f>
        <v>23.58</v>
      </c>
      <c r="H6" s="17">
        <f>3260000/100000</f>
        <v>32.6</v>
      </c>
      <c r="I6" s="17">
        <f>7600000/100000</f>
        <v>76</v>
      </c>
      <c r="J6" s="17">
        <f>2176000/100000</f>
        <v>21.76</v>
      </c>
      <c r="K6" s="17">
        <f>1940000/100000</f>
        <v>19.4</v>
      </c>
      <c r="M6" t="s">
        <v>22</v>
      </c>
    </row>
    <row r="7" spans="1:11" ht="15">
      <c r="A7" s="16">
        <v>40211</v>
      </c>
      <c r="B7" s="17">
        <f>10200000/100000</f>
        <v>102</v>
      </c>
      <c r="C7" s="17">
        <f>40000/100000</f>
        <v>0.4</v>
      </c>
      <c r="D7" s="17">
        <f>196000/100000</f>
        <v>1.96</v>
      </c>
      <c r="E7" s="17">
        <f>550000/100000</f>
        <v>5.5</v>
      </c>
      <c r="F7" s="17">
        <f>2643000/100000</f>
        <v>26.43</v>
      </c>
      <c r="G7" s="17">
        <f>2245000/100000</f>
        <v>22.45</v>
      </c>
      <c r="H7" s="17">
        <f>3268000/100000</f>
        <v>32.68</v>
      </c>
      <c r="I7" s="17">
        <f>7400000/100000</f>
        <v>74</v>
      </c>
      <c r="J7" s="17">
        <f>2045000/100000</f>
        <v>20.45</v>
      </c>
      <c r="K7" s="17">
        <f>1330000/100000</f>
        <v>13.3</v>
      </c>
    </row>
    <row r="8" spans="1:11" ht="15">
      <c r="A8" s="16">
        <v>40212</v>
      </c>
      <c r="B8" s="17">
        <f>9500000/100000</f>
        <v>95</v>
      </c>
      <c r="C8" s="17">
        <f>0/100000</f>
        <v>0</v>
      </c>
      <c r="D8" s="17">
        <f>164000/100000</f>
        <v>1.64</v>
      </c>
      <c r="E8" s="17">
        <f>520000/100000</f>
        <v>5.2</v>
      </c>
      <c r="F8" s="17">
        <f>2633000/100000</f>
        <v>26.33</v>
      </c>
      <c r="G8" s="17">
        <f>2183000/100000</f>
        <v>21.83</v>
      </c>
      <c r="H8" s="17">
        <f>3296000/100000</f>
        <v>32.96</v>
      </c>
      <c r="I8" s="17">
        <f>7200000/100000</f>
        <v>72</v>
      </c>
      <c r="J8" s="17">
        <f>2001000/100000</f>
        <v>20.01</v>
      </c>
      <c r="K8" s="17">
        <f>1320000/100000</f>
        <v>13.2</v>
      </c>
    </row>
    <row r="9" spans="1:11" ht="15">
      <c r="A9" s="16">
        <v>40213</v>
      </c>
      <c r="B9" s="17">
        <f>9500000/100000</f>
        <v>95</v>
      </c>
      <c r="C9" s="17">
        <f>40000/100000</f>
        <v>0.4</v>
      </c>
      <c r="D9" s="17">
        <f>192000/100000</f>
        <v>1.92</v>
      </c>
      <c r="E9" s="17">
        <f>540000/100000</f>
        <v>5.4</v>
      </c>
      <c r="F9" s="17">
        <f>2650000/100000</f>
        <v>26.5</v>
      </c>
      <c r="G9" s="17">
        <f>2213000/100000</f>
        <v>22.13</v>
      </c>
      <c r="H9" s="17">
        <f>3248000/100000</f>
        <v>32.48</v>
      </c>
      <c r="I9" s="17">
        <f>7600000/100000</f>
        <v>76</v>
      </c>
      <c r="J9" s="17">
        <f>2144000/100000</f>
        <v>21.44</v>
      </c>
      <c r="K9" s="17">
        <f>1990000/100000</f>
        <v>19.9</v>
      </c>
    </row>
    <row r="10" spans="1:11" ht="15">
      <c r="A10" s="16">
        <v>40214</v>
      </c>
      <c r="B10" s="17">
        <f>10800000/100000</f>
        <v>108</v>
      </c>
      <c r="C10" s="17">
        <f>540000/100000</f>
        <v>5.4</v>
      </c>
      <c r="D10" s="17">
        <f>213000/100000</f>
        <v>2.13</v>
      </c>
      <c r="E10" s="17">
        <f>690000/100000</f>
        <v>6.9</v>
      </c>
      <c r="F10" s="17">
        <f>2666000/100000</f>
        <v>26.66</v>
      </c>
      <c r="G10" s="17">
        <f>2242000/100000</f>
        <v>22.42</v>
      </c>
      <c r="H10" s="17">
        <f>3300000/100000</f>
        <v>33</v>
      </c>
      <c r="I10" s="17">
        <f>7900000/100000</f>
        <v>79</v>
      </c>
      <c r="J10" s="17">
        <f>2204000/100000</f>
        <v>22.04</v>
      </c>
      <c r="K10" s="17">
        <f>1970000/100000</f>
        <v>19.7</v>
      </c>
    </row>
    <row r="11" spans="1:11" ht="15">
      <c r="A11" s="16">
        <v>40215</v>
      </c>
      <c r="B11" s="17">
        <f>8600000/100000</f>
        <v>86</v>
      </c>
      <c r="C11" s="17">
        <f>60000/100000</f>
        <v>0.6</v>
      </c>
      <c r="D11" s="17">
        <f>212000/100000</f>
        <v>2.12</v>
      </c>
      <c r="E11" s="17">
        <f>570000/100000</f>
        <v>5.7</v>
      </c>
      <c r="F11" s="17">
        <f>2561000/100000</f>
        <v>25.61</v>
      </c>
      <c r="G11" s="17">
        <f>2242000/100000</f>
        <v>22.42</v>
      </c>
      <c r="H11" s="17">
        <f>3138000/100000</f>
        <v>31.38</v>
      </c>
      <c r="I11" s="17">
        <f>8100000/100000</f>
        <v>81</v>
      </c>
      <c r="J11" s="17">
        <f>2154000/100000</f>
        <v>21.54</v>
      </c>
      <c r="K11" s="17">
        <f>1830000/100000</f>
        <v>18.3</v>
      </c>
    </row>
    <row r="12" spans="1:11" ht="15">
      <c r="A12" s="16">
        <v>40216</v>
      </c>
      <c r="B12" s="17">
        <f>7700000/100000</f>
        <v>77</v>
      </c>
      <c r="C12" s="17">
        <f>0/100000</f>
        <v>0</v>
      </c>
      <c r="D12" s="17">
        <f>165000/100000</f>
        <v>1.65</v>
      </c>
      <c r="E12" s="17">
        <f>530000/100000</f>
        <v>5.3</v>
      </c>
      <c r="F12" s="17">
        <f>2600000/100000</f>
        <v>26</v>
      </c>
      <c r="G12" s="17">
        <f>2195000/100000</f>
        <v>21.95</v>
      </c>
      <c r="H12" s="17">
        <f>3167000/100000</f>
        <v>31.67</v>
      </c>
      <c r="I12" s="17">
        <f>7600000/100000</f>
        <v>76</v>
      </c>
      <c r="J12" s="17">
        <f>2088000/100000</f>
        <v>20.88</v>
      </c>
      <c r="K12" s="17">
        <f>1890000/100000</f>
        <v>18.9</v>
      </c>
    </row>
    <row r="13" spans="1:11" ht="15">
      <c r="A13" s="16">
        <v>40217</v>
      </c>
      <c r="B13" s="17">
        <f>6500000/100000</f>
        <v>65</v>
      </c>
      <c r="C13" s="17">
        <f>0/100000</f>
        <v>0</v>
      </c>
      <c r="D13" s="17">
        <f>166000/100000</f>
        <v>1.66</v>
      </c>
      <c r="E13" s="17">
        <f>590000/100000</f>
        <v>5.9</v>
      </c>
      <c r="F13" s="17">
        <f>2579000/100000</f>
        <v>25.79</v>
      </c>
      <c r="G13" s="17">
        <f>2233000/100000</f>
        <v>22.33</v>
      </c>
      <c r="H13" s="17">
        <f>3129000/100000</f>
        <v>31.29</v>
      </c>
      <c r="I13" s="17">
        <f>7900000/100000</f>
        <v>79</v>
      </c>
      <c r="J13" s="17">
        <f>2143000/100000</f>
        <v>21.43</v>
      </c>
      <c r="K13" s="17">
        <f>1890000/100000</f>
        <v>18.9</v>
      </c>
    </row>
    <row r="14" spans="1:11" ht="15">
      <c r="A14" s="16">
        <v>40218</v>
      </c>
      <c r="B14" s="17">
        <f>8100000/100000</f>
        <v>81</v>
      </c>
      <c r="C14" s="17">
        <f>0/100000</f>
        <v>0</v>
      </c>
      <c r="D14" s="17">
        <f>139000/100000</f>
        <v>1.39</v>
      </c>
      <c r="E14" s="17">
        <f>520000/100000</f>
        <v>5.2</v>
      </c>
      <c r="F14" s="17">
        <f>2656000/100000</f>
        <v>26.56</v>
      </c>
      <c r="G14" s="17">
        <f>2255000/100000</f>
        <v>22.55</v>
      </c>
      <c r="H14" s="17">
        <f>3281000/100000</f>
        <v>32.81</v>
      </c>
      <c r="I14" s="17">
        <f>7700000/100000</f>
        <v>77</v>
      </c>
      <c r="J14" s="17">
        <f>2149000/100000</f>
        <v>21.49</v>
      </c>
      <c r="K14" s="17">
        <f>1860000/100000</f>
        <v>18.6</v>
      </c>
    </row>
    <row r="15" spans="1:11" ht="15">
      <c r="A15" s="16">
        <v>40219</v>
      </c>
      <c r="B15" s="17">
        <f>6900000/100000</f>
        <v>69</v>
      </c>
      <c r="C15" s="17">
        <f>40000/100000</f>
        <v>0.4</v>
      </c>
      <c r="D15" s="17">
        <f>201000/100000</f>
        <v>2.01</v>
      </c>
      <c r="E15" s="17">
        <f>620000/100000</f>
        <v>6.2</v>
      </c>
      <c r="F15" s="17">
        <f>2622000/100000</f>
        <v>26.22</v>
      </c>
      <c r="G15" s="17">
        <f>2363000/100000</f>
        <v>23.63</v>
      </c>
      <c r="H15" s="17">
        <f>3086000/100000</f>
        <v>30.86</v>
      </c>
      <c r="I15" s="17">
        <f>7400000/100000</f>
        <v>74</v>
      </c>
      <c r="J15" s="17">
        <f>2065000/100000</f>
        <v>20.65</v>
      </c>
      <c r="K15" s="17">
        <f>1680000/100000</f>
        <v>16.8</v>
      </c>
    </row>
    <row r="16" spans="1:11" ht="15">
      <c r="A16" s="16">
        <v>40220</v>
      </c>
      <c r="B16" s="17">
        <f>10400000/100000</f>
        <v>104</v>
      </c>
      <c r="C16" s="17">
        <f>1180000/100000</f>
        <v>11.8</v>
      </c>
      <c r="D16" s="17">
        <f>212000/100000</f>
        <v>2.12</v>
      </c>
      <c r="E16" s="17">
        <f>720000/100000</f>
        <v>7.2</v>
      </c>
      <c r="F16" s="17">
        <f>2588000/100000</f>
        <v>25.88</v>
      </c>
      <c r="G16" s="17">
        <f>2277000/100000</f>
        <v>22.77</v>
      </c>
      <c r="H16" s="17">
        <f>3248000/100000</f>
        <v>32.48</v>
      </c>
      <c r="I16" s="17">
        <f>8000000/100000</f>
        <v>80</v>
      </c>
      <c r="J16" s="17">
        <f>2135000/100000</f>
        <v>21.35</v>
      </c>
      <c r="K16" s="17">
        <f>1780000/100000</f>
        <v>17.8</v>
      </c>
    </row>
    <row r="17" spans="1:11" ht="15">
      <c r="A17" s="16">
        <v>40221</v>
      </c>
      <c r="B17" s="17">
        <f>11100000/100000</f>
        <v>111</v>
      </c>
      <c r="C17" s="17">
        <f>780000/100000</f>
        <v>7.8</v>
      </c>
      <c r="D17" s="17">
        <f>187000/100000</f>
        <v>1.87</v>
      </c>
      <c r="E17" s="17">
        <f>620000/100000</f>
        <v>6.2</v>
      </c>
      <c r="F17" s="17">
        <f>2596000/100000</f>
        <v>25.96</v>
      </c>
      <c r="G17" s="17">
        <f>2219000/100000</f>
        <v>22.19</v>
      </c>
      <c r="H17" s="17">
        <f>3150000/100000</f>
        <v>31.5</v>
      </c>
      <c r="I17" s="17">
        <f>7900000/100000</f>
        <v>79</v>
      </c>
      <c r="J17" s="17">
        <f>2120000/100000</f>
        <v>21.2</v>
      </c>
      <c r="K17" s="17">
        <f>1660000/100000</f>
        <v>16.6</v>
      </c>
    </row>
    <row r="18" spans="1:11" ht="15">
      <c r="A18" s="16">
        <v>40222</v>
      </c>
      <c r="B18" s="17">
        <f>8400000/100000</f>
        <v>84</v>
      </c>
      <c r="C18" s="17">
        <f>120000/100000</f>
        <v>1.2</v>
      </c>
      <c r="D18" s="17">
        <f>239000/100000</f>
        <v>2.39</v>
      </c>
      <c r="E18" s="17">
        <f>750000/100000</f>
        <v>7.5</v>
      </c>
      <c r="F18" s="17">
        <f>2581000/100000</f>
        <v>25.81</v>
      </c>
      <c r="G18" s="17">
        <f>2312000/100000</f>
        <v>23.12</v>
      </c>
      <c r="H18" s="17">
        <f>3164000/100000</f>
        <v>31.64</v>
      </c>
      <c r="I18" s="17">
        <f>8400000/100000</f>
        <v>84</v>
      </c>
      <c r="J18" s="17">
        <f>2251000/100000</f>
        <v>22.51</v>
      </c>
      <c r="K18" s="17">
        <f>2040000/100000</f>
        <v>20.4</v>
      </c>
    </row>
    <row r="19" spans="1:11" ht="15">
      <c r="A19" s="16">
        <v>40223</v>
      </c>
      <c r="B19" s="17">
        <f>9200000/100000</f>
        <v>92</v>
      </c>
      <c r="C19" s="17">
        <f aca="true" t="shared" si="0" ref="C19:C24">0/100000</f>
        <v>0</v>
      </c>
      <c r="D19" s="17">
        <f>246000/100000</f>
        <v>2.46</v>
      </c>
      <c r="E19" s="17">
        <f>620000/100000</f>
        <v>6.2</v>
      </c>
      <c r="F19" s="17">
        <f>2624000/100000</f>
        <v>26.24</v>
      </c>
      <c r="G19" s="17">
        <f>2251000/100000</f>
        <v>22.51</v>
      </c>
      <c r="H19" s="17">
        <f>3212000/100000</f>
        <v>32.12</v>
      </c>
      <c r="I19" s="17">
        <f>8100000/100000</f>
        <v>81</v>
      </c>
      <c r="J19" s="17">
        <f>2206000/100000</f>
        <v>22.06</v>
      </c>
      <c r="K19" s="17">
        <f>1980000/100000</f>
        <v>19.8</v>
      </c>
    </row>
    <row r="20" spans="1:11" ht="15">
      <c r="A20" s="16">
        <v>40224</v>
      </c>
      <c r="B20" s="17">
        <f>9600000/100000</f>
        <v>96</v>
      </c>
      <c r="C20" s="17">
        <f t="shared" si="0"/>
        <v>0</v>
      </c>
      <c r="D20" s="17">
        <f>186000/100000</f>
        <v>1.86</v>
      </c>
      <c r="E20" s="17">
        <f>530000/100000</f>
        <v>5.3</v>
      </c>
      <c r="F20" s="17">
        <f>2705000/100000</f>
        <v>27.05</v>
      </c>
      <c r="G20" s="17">
        <f>2257000/100000</f>
        <v>22.57</v>
      </c>
      <c r="H20" s="17">
        <f>3292000/100000</f>
        <v>32.92</v>
      </c>
      <c r="I20" s="17">
        <f>7600000/100000</f>
        <v>76</v>
      </c>
      <c r="J20" s="17">
        <f>2185000/100000</f>
        <v>21.85</v>
      </c>
      <c r="K20" s="17">
        <f>1970000/100000</f>
        <v>19.7</v>
      </c>
    </row>
    <row r="21" spans="1:11" ht="15">
      <c r="A21" s="16">
        <v>40225</v>
      </c>
      <c r="B21" s="17">
        <f>9700000/100000</f>
        <v>97</v>
      </c>
      <c r="C21" s="17">
        <f t="shared" si="0"/>
        <v>0</v>
      </c>
      <c r="D21" s="17">
        <f>168000/100000</f>
        <v>1.68</v>
      </c>
      <c r="E21" s="17">
        <f>520000/100000</f>
        <v>5.2</v>
      </c>
      <c r="F21" s="17">
        <f>2731000/100000</f>
        <v>27.31</v>
      </c>
      <c r="G21" s="17">
        <f>2270000/100000</f>
        <v>22.7</v>
      </c>
      <c r="H21" s="17">
        <f>3358000/100000</f>
        <v>33.58</v>
      </c>
      <c r="I21" s="17">
        <f>7200000/100000</f>
        <v>72</v>
      </c>
      <c r="J21" s="17">
        <f>2095000/100000</f>
        <v>20.95</v>
      </c>
      <c r="K21" s="17">
        <f>1720000/100000</f>
        <v>17.2</v>
      </c>
    </row>
    <row r="22" spans="1:11" ht="15">
      <c r="A22" s="16">
        <v>40226</v>
      </c>
      <c r="B22" s="17">
        <f>7600000/100000</f>
        <v>76</v>
      </c>
      <c r="C22" s="17">
        <f t="shared" si="0"/>
        <v>0</v>
      </c>
      <c r="D22" s="17">
        <f>137000/100000</f>
        <v>1.37</v>
      </c>
      <c r="E22" s="17">
        <f>470000/100000</f>
        <v>4.7</v>
      </c>
      <c r="F22" s="17">
        <f>2700000/100000</f>
        <v>27</v>
      </c>
      <c r="G22" s="17">
        <f>2235000/100000</f>
        <v>22.35</v>
      </c>
      <c r="H22" s="17">
        <f>3317000/100000</f>
        <v>33.17</v>
      </c>
      <c r="I22" s="17">
        <f>7500000/100000</f>
        <v>75</v>
      </c>
      <c r="J22" s="17">
        <f>2129000/100000</f>
        <v>21.29</v>
      </c>
      <c r="K22" s="17">
        <f>1820000/100000</f>
        <v>18.2</v>
      </c>
    </row>
    <row r="23" spans="1:11" ht="15">
      <c r="A23" s="16">
        <v>40227</v>
      </c>
      <c r="B23" s="17">
        <f>600000/100000</f>
        <v>6</v>
      </c>
      <c r="C23" s="17">
        <f t="shared" si="0"/>
        <v>0</v>
      </c>
      <c r="D23" s="17">
        <f>10000/100000</f>
        <v>0.1</v>
      </c>
      <c r="E23" s="17">
        <f>140000/100000</f>
        <v>1.4</v>
      </c>
      <c r="F23" s="17">
        <f>2419000/100000</f>
        <v>24.19</v>
      </c>
      <c r="G23" s="17">
        <f>2325000/100000</f>
        <v>23.25</v>
      </c>
      <c r="H23" s="17">
        <f>2537000/100000</f>
        <v>25.37</v>
      </c>
      <c r="I23" s="17">
        <f>9500000/100000</f>
        <v>95</v>
      </c>
      <c r="J23" s="17">
        <f>2317000/100000</f>
        <v>23.17</v>
      </c>
      <c r="K23" s="17">
        <f>2270000/100000</f>
        <v>22.7</v>
      </c>
    </row>
    <row r="24" spans="1:11" ht="15">
      <c r="A24" s="16">
        <v>40228</v>
      </c>
      <c r="B24" s="17">
        <f>9800000/100000</f>
        <v>98</v>
      </c>
      <c r="C24" s="17">
        <f t="shared" si="0"/>
        <v>0</v>
      </c>
      <c r="D24" s="17">
        <f>235000/100000</f>
        <v>2.35</v>
      </c>
      <c r="E24" s="17">
        <f>590000/100000</f>
        <v>5.9</v>
      </c>
      <c r="F24" s="17">
        <f>2724000/100000</f>
        <v>27.24</v>
      </c>
      <c r="G24" s="17">
        <f>2287000/100000</f>
        <v>22.87</v>
      </c>
      <c r="H24" s="17">
        <f>3307000/100000</f>
        <v>33.07</v>
      </c>
      <c r="I24" s="17">
        <f>7500000/100000</f>
        <v>75</v>
      </c>
      <c r="J24" s="17">
        <f>2166000/100000</f>
        <v>21.66</v>
      </c>
      <c r="K24" s="17">
        <f>1780000/100000</f>
        <v>17.8</v>
      </c>
    </row>
    <row r="25" spans="1:11" ht="15">
      <c r="A25" s="16">
        <v>40229</v>
      </c>
      <c r="B25" s="17">
        <f>9600000/100000</f>
        <v>96</v>
      </c>
      <c r="C25" s="17">
        <f>280000/100000</f>
        <v>2.8</v>
      </c>
      <c r="D25" s="17">
        <f>221000/100000</f>
        <v>2.21</v>
      </c>
      <c r="E25" s="17">
        <f>560000/100000</f>
        <v>5.6</v>
      </c>
      <c r="F25" s="17">
        <f>2686000/100000</f>
        <v>26.86</v>
      </c>
      <c r="G25" s="17">
        <f>2321000/100000</f>
        <v>23.21</v>
      </c>
      <c r="H25" s="17">
        <f>3236000/100000</f>
        <v>32.36</v>
      </c>
      <c r="I25" s="17">
        <f>7900000/100000</f>
        <v>79</v>
      </c>
      <c r="J25" s="17">
        <f>2226000/100000</f>
        <v>22.26</v>
      </c>
      <c r="K25" s="17">
        <f>1980000/100000</f>
        <v>19.8</v>
      </c>
    </row>
    <row r="26" spans="1:11" ht="15">
      <c r="A26" s="16">
        <v>40230</v>
      </c>
      <c r="B26" s="17">
        <f>9700000/100000</f>
        <v>97</v>
      </c>
      <c r="C26" s="17">
        <f>680000/100000</f>
        <v>6.8</v>
      </c>
      <c r="D26" s="17">
        <f>194000/100000</f>
        <v>1.94</v>
      </c>
      <c r="E26" s="17">
        <f>710000/100000</f>
        <v>7.1</v>
      </c>
      <c r="F26" s="17">
        <f>2637000/100000</f>
        <v>26.37</v>
      </c>
      <c r="G26" s="17">
        <f>2166000/100000</f>
        <v>21.66</v>
      </c>
      <c r="H26" s="17">
        <f>3184000/100000</f>
        <v>31.84</v>
      </c>
      <c r="I26" s="17">
        <f>8100000/100000</f>
        <v>81</v>
      </c>
      <c r="J26" s="17">
        <f>2232000/100000</f>
        <v>22.32</v>
      </c>
      <c r="K26" s="17">
        <f>1960000/100000</f>
        <v>19.6</v>
      </c>
    </row>
    <row r="27" spans="1:11" ht="15">
      <c r="A27" s="16">
        <v>40231</v>
      </c>
      <c r="B27" s="17">
        <f>7100000/100000</f>
        <v>71</v>
      </c>
      <c r="C27" s="17">
        <f>0/100000</f>
        <v>0</v>
      </c>
      <c r="D27" s="17">
        <f>144000/100000</f>
        <v>1.44</v>
      </c>
      <c r="E27" s="17">
        <f>500000/100000</f>
        <v>5</v>
      </c>
      <c r="F27" s="17">
        <f>2656000/100000</f>
        <v>26.56</v>
      </c>
      <c r="G27" s="17">
        <f>2315000/100000</f>
        <v>23.15</v>
      </c>
      <c r="H27" s="17">
        <f>3250000/100000</f>
        <v>32.5</v>
      </c>
      <c r="I27" s="17">
        <f>8000000/100000</f>
        <v>80</v>
      </c>
      <c r="J27" s="17">
        <f>2226000/100000</f>
        <v>22.26</v>
      </c>
      <c r="K27" s="17">
        <f>1950000/100000</f>
        <v>19.5</v>
      </c>
    </row>
    <row r="28" spans="1:11" ht="15">
      <c r="A28" s="16">
        <v>40232</v>
      </c>
      <c r="B28" s="17">
        <f>7600000/100000</f>
        <v>76</v>
      </c>
      <c r="C28" s="17">
        <f>0/100000</f>
        <v>0</v>
      </c>
      <c r="D28" s="17">
        <f>141000/100000</f>
        <v>1.41</v>
      </c>
      <c r="E28" s="17">
        <f>490000/100000</f>
        <v>4.9</v>
      </c>
      <c r="F28" s="17">
        <f>2682000/100000</f>
        <v>26.82</v>
      </c>
      <c r="G28" s="17">
        <f>2350000/100000</f>
        <v>23.5</v>
      </c>
      <c r="H28" s="17">
        <f>3268000/100000</f>
        <v>32.68</v>
      </c>
      <c r="I28" s="17">
        <f>7800000/100000</f>
        <v>78</v>
      </c>
      <c r="J28" s="17">
        <f>2223000/100000</f>
        <v>22.23</v>
      </c>
      <c r="K28" s="17">
        <f>1950000/100000</f>
        <v>19.5</v>
      </c>
    </row>
    <row r="29" spans="1:11" ht="15">
      <c r="A29" s="16">
        <v>40233</v>
      </c>
      <c r="B29" s="17">
        <f>6600000/100000</f>
        <v>66</v>
      </c>
      <c r="C29" s="17">
        <f>0/100000</f>
        <v>0</v>
      </c>
      <c r="D29" s="17">
        <f>112000/100000</f>
        <v>1.12</v>
      </c>
      <c r="E29" s="17">
        <f>470000/100000</f>
        <v>4.7</v>
      </c>
      <c r="F29" s="17">
        <f>2736000/100000</f>
        <v>27.36</v>
      </c>
      <c r="G29" s="17">
        <f>2392000/100000</f>
        <v>23.92</v>
      </c>
      <c r="H29" s="17">
        <f>3376000/100000</f>
        <v>33.76</v>
      </c>
      <c r="I29" s="17">
        <f>7700000/100000</f>
        <v>77</v>
      </c>
      <c r="J29" s="17">
        <f>2233000/100000</f>
        <v>22.33</v>
      </c>
      <c r="K29" s="17">
        <f>1990000/100000</f>
        <v>19.9</v>
      </c>
    </row>
    <row r="30" spans="1:11" ht="15">
      <c r="A30" s="16">
        <v>40234</v>
      </c>
      <c r="B30" s="17">
        <f>5800000/100000</f>
        <v>58</v>
      </c>
      <c r="C30" s="17">
        <f>160000/100000</f>
        <v>1.6</v>
      </c>
      <c r="D30" s="17">
        <f>87000/100000</f>
        <v>0.87</v>
      </c>
      <c r="E30" s="17">
        <f>400000/100000</f>
        <v>4</v>
      </c>
      <c r="F30" s="17">
        <f>2561000/100000</f>
        <v>25.61</v>
      </c>
      <c r="G30" s="17">
        <f>2191000/100000</f>
        <v>21.91</v>
      </c>
      <c r="H30" s="17">
        <f>3272000/100000</f>
        <v>32.72</v>
      </c>
      <c r="I30" s="17">
        <f>8300000/100000</f>
        <v>83</v>
      </c>
      <c r="J30" s="17">
        <f>2204000/100000</f>
        <v>22.04</v>
      </c>
      <c r="K30" s="17">
        <f>1960000/100000</f>
        <v>19.6</v>
      </c>
    </row>
    <row r="31" spans="1:11" ht="15">
      <c r="A31" s="16">
        <v>40235</v>
      </c>
      <c r="B31" s="17">
        <f>8500000/100000</f>
        <v>85</v>
      </c>
      <c r="C31" s="17">
        <f>20000/100000</f>
        <v>0.2</v>
      </c>
      <c r="D31" s="17">
        <f>131000/100000</f>
        <v>1.31</v>
      </c>
      <c r="E31" s="17">
        <f>500000/100000</f>
        <v>5</v>
      </c>
      <c r="F31" s="17">
        <f>2684000/100000</f>
        <v>26.84</v>
      </c>
      <c r="G31" s="17">
        <f>2112000/100000</f>
        <v>21.12</v>
      </c>
      <c r="H31" s="17">
        <f>3457000/100000</f>
        <v>34.57</v>
      </c>
      <c r="I31" s="17">
        <f>7600000/100000</f>
        <v>76</v>
      </c>
      <c r="J31" s="17">
        <f>2140000/100000</f>
        <v>21.4</v>
      </c>
      <c r="K31" s="17">
        <f>1870000/100000</f>
        <v>18.7</v>
      </c>
    </row>
    <row r="32" spans="1:11" ht="15">
      <c r="A32" s="16">
        <v>40236</v>
      </c>
      <c r="B32" s="17">
        <f>8100000/100000</f>
        <v>81</v>
      </c>
      <c r="C32" s="17">
        <f>0/100000</f>
        <v>0</v>
      </c>
      <c r="D32" s="17">
        <f>157000/100000</f>
        <v>1.57</v>
      </c>
      <c r="E32" s="17">
        <f>550000/100000</f>
        <v>5.5</v>
      </c>
      <c r="F32" s="17">
        <f>2735000/100000</f>
        <v>27.35</v>
      </c>
      <c r="G32" s="17">
        <f>2308000/100000</f>
        <v>23.08</v>
      </c>
      <c r="H32" s="17">
        <f>3314000/100000</f>
        <v>33.14</v>
      </c>
      <c r="I32" s="17">
        <f>7800000/100000</f>
        <v>78</v>
      </c>
      <c r="J32" s="17">
        <f>2246000/100000</f>
        <v>22.46</v>
      </c>
      <c r="K32" s="17">
        <f>2050000/100000</f>
        <v>20.5</v>
      </c>
    </row>
    <row r="33" spans="1:11" ht="15">
      <c r="A33" s="16">
        <v>40237</v>
      </c>
      <c r="B33" s="17">
        <f>8900000/100000</f>
        <v>89</v>
      </c>
      <c r="C33" s="17">
        <f>0/100000</f>
        <v>0</v>
      </c>
      <c r="D33" s="17">
        <f>155000/100000</f>
        <v>1.55</v>
      </c>
      <c r="E33" s="17">
        <f>530000/100000</f>
        <v>5.3</v>
      </c>
      <c r="F33" s="17">
        <f>2730000/100000</f>
        <v>27.3</v>
      </c>
      <c r="G33" s="17">
        <f>2312000/100000</f>
        <v>23.12</v>
      </c>
      <c r="H33" s="17">
        <f>3358000/100000</f>
        <v>33.58</v>
      </c>
      <c r="I33" s="17">
        <f>7500000/100000</f>
        <v>75</v>
      </c>
      <c r="J33" s="17">
        <f>2170000/100000</f>
        <v>21.7</v>
      </c>
      <c r="K33" s="17">
        <f>1800000/100000</f>
        <v>18</v>
      </c>
    </row>
    <row r="34" spans="1:11" ht="1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2011-09-06T13:03:29Z</dcterms:modified>
  <cp:category/>
  <cp:version/>
  <cp:contentType/>
  <cp:contentStatus/>
</cp:coreProperties>
</file>