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Meu Drive\PPGCI\Embaixadores\Embaixadores LNCC atual\edital 2026\"/>
    </mc:Choice>
  </mc:AlternateContent>
  <xr:revisionPtr revIDLastSave="0" documentId="13_ncr:1_{B334F57B-9013-4B42-9195-0492721021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D77" i="1"/>
  <c r="D52" i="1"/>
  <c r="D109" i="1"/>
  <c r="D108" i="1"/>
  <c r="D107" i="1"/>
  <c r="D106" i="1"/>
  <c r="D105" i="1"/>
  <c r="D104" i="1"/>
  <c r="D103" i="1"/>
  <c r="D102" i="1"/>
  <c r="D101" i="1"/>
  <c r="D99" i="1"/>
  <c r="D98" i="1"/>
  <c r="D97" i="1"/>
  <c r="D96" i="1"/>
  <c r="D95" i="1"/>
  <c r="D94" i="1"/>
  <c r="D93" i="1"/>
  <c r="D91" i="1"/>
  <c r="D90" i="1"/>
  <c r="D89" i="1"/>
  <c r="D88" i="1"/>
  <c r="D87" i="1"/>
  <c r="D86" i="1"/>
  <c r="D84" i="1"/>
  <c r="D82" i="1"/>
  <c r="D81" i="1"/>
  <c r="D80" i="1"/>
  <c r="D79" i="1"/>
  <c r="D78" i="1"/>
  <c r="D76" i="1"/>
  <c r="D75" i="1"/>
  <c r="D74" i="1"/>
  <c r="D72" i="1"/>
  <c r="D71" i="1"/>
  <c r="D70" i="1"/>
  <c r="D69" i="1" s="1"/>
  <c r="D68" i="1"/>
  <c r="D67" i="1"/>
  <c r="D66" i="1"/>
  <c r="D64" i="1"/>
  <c r="D63" i="1"/>
  <c r="D62" i="1"/>
  <c r="D61" i="1"/>
  <c r="D60" i="1"/>
  <c r="D58" i="1"/>
  <c r="D57" i="1"/>
  <c r="D56" i="1"/>
  <c r="D55" i="1"/>
  <c r="D53" i="1"/>
  <c r="D51" i="1"/>
  <c r="D50" i="1"/>
  <c r="D49" i="1"/>
  <c r="D48" i="1"/>
  <c r="D46" i="1"/>
  <c r="D45" i="1" s="1"/>
  <c r="D44" i="1"/>
  <c r="D43" i="1"/>
  <c r="D42" i="1"/>
  <c r="D41" i="1"/>
  <c r="D40" i="1"/>
  <c r="D39" i="1"/>
  <c r="D37" i="1"/>
  <c r="D36" i="1" s="1"/>
  <c r="D35" i="1"/>
  <c r="D34" i="1" s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5" i="1"/>
  <c r="D14" i="1"/>
  <c r="D13" i="1"/>
  <c r="D12" i="1"/>
  <c r="D11" i="1"/>
  <c r="D83" i="1" l="1"/>
  <c r="D10" i="1"/>
  <c r="D100" i="1"/>
  <c r="D92" i="1"/>
  <c r="D73" i="1"/>
  <c r="D65" i="1"/>
  <c r="D59" i="1"/>
  <c r="D54" i="1"/>
  <c r="D47" i="1"/>
  <c r="D38" i="1"/>
  <c r="D24" i="1"/>
  <c r="D16" i="1"/>
  <c r="D110" i="1" l="1"/>
</calcChain>
</file>

<file path=xl/sharedStrings.xml><?xml version="1.0" encoding="utf-8"?>
<sst xmlns="http://schemas.openxmlformats.org/spreadsheetml/2006/main" count="175" uniqueCount="159">
  <si>
    <t>Formulário de pontuação a ser preenchido pelo docente proponente (Período: 2021 a 2025)</t>
  </si>
  <si>
    <t>Planilha para apoio ao preenchimento do Barema antes da submissão no sistema SAPx</t>
  </si>
  <si>
    <r>
      <rPr>
        <b/>
        <sz val="11"/>
        <color rgb="FFDD0806"/>
        <rFont val="Times New Roman"/>
      </rPr>
      <t>Área específica (única) de atuação do orientador CNPq/CAPES:</t>
    </r>
    <r>
      <rPr>
        <b/>
        <sz val="11"/>
        <color rgb="FF000000"/>
        <rFont val="Times New Roman"/>
      </rPr>
      <t xml:space="preserve"> </t>
    </r>
  </si>
  <si>
    <r>
      <rPr>
        <b/>
        <sz val="9"/>
        <color theme="1"/>
        <rFont val="Times New Roman"/>
      </rPr>
      <t xml:space="preserve">Curriculo Lattes do docente - Produtividade Científica, Tecnológica, Artístico-Cultural e Experiência Acadêmica do orientador deve ser contabilizada no período compreendido entre </t>
    </r>
    <r>
      <rPr>
        <b/>
        <sz val="9"/>
        <color rgb="FFDD0806"/>
        <rFont val="Times New Roman"/>
      </rPr>
      <t>01/01/2021</t>
    </r>
    <r>
      <rPr>
        <b/>
        <sz val="9"/>
        <color theme="1"/>
        <rFont val="Times New Roman"/>
      </rPr>
      <t xml:space="preserve"> e </t>
    </r>
    <r>
      <rPr>
        <b/>
        <sz val="9"/>
        <color rgb="FFDD0806"/>
        <rFont val="Times New Roman"/>
      </rPr>
      <t>31/12/2025</t>
    </r>
  </si>
  <si>
    <t>OBS: Preencher cuidadosamente o QUANTITATIVO por item no espaço destacado em amarelo</t>
  </si>
  <si>
    <t>Pontuação</t>
  </si>
  <si>
    <t>Quantidade</t>
  </si>
  <si>
    <t>Total</t>
  </si>
  <si>
    <t>Pontuação adicional</t>
  </si>
  <si>
    <t>-</t>
  </si>
  <si>
    <t>Adicional para Orientador que é Recém Doutor (até 5 anos de titulado) (10 pts):</t>
  </si>
  <si>
    <t>Adicional Mulheres gestantes e/ou com filhos de até 5 anos de idade (10 pts)</t>
  </si>
  <si>
    <r>
      <rPr>
        <b/>
        <sz val="9"/>
        <color rgb="FF000000"/>
        <rFont val="Times New Roman"/>
      </rPr>
      <t xml:space="preserve">Projeto de pesquisa com financiamento - Consideram-se projetos financiados aqueles que recebem aporte financeiro diretamente ao projeto </t>
    </r>
    <r>
      <rPr>
        <b/>
        <sz val="9"/>
        <color rgb="FFDD0806"/>
        <rFont val="Times New Roman"/>
      </rPr>
      <t>(máximo 30 pontos)</t>
    </r>
  </si>
  <si>
    <t>ÁREA DE AVALIAÇÃO: MATEMÁTICA / PROBABILIDADE E ESTATÍSTICA</t>
  </si>
  <si>
    <t>Coordenador (10 pontos)</t>
  </si>
  <si>
    <t>Colaborador (5 pontos)</t>
  </si>
  <si>
    <t>ÁREA DE AVALIAÇÃO: CIÊNCIA DA COMPUTAÇÃO</t>
  </si>
  <si>
    <r>
      <rPr>
        <b/>
        <sz val="9"/>
        <color rgb="FF000000"/>
        <rFont val="Times New Roman"/>
      </rPr>
      <t xml:space="preserve">Projeto de pesquisa sem financiamento registrado e aprovado no Centro de Ensino </t>
    </r>
    <r>
      <rPr>
        <b/>
        <sz val="9"/>
        <color rgb="FFDD0806"/>
        <rFont val="Times New Roman"/>
      </rPr>
      <t>(máximo 12 pontos)</t>
    </r>
  </si>
  <si>
    <t>Coordenador (3 pontos)</t>
  </si>
  <si>
    <t>ÁREA DE AVALIAÇÃO: ASTRONOMIA / FÍSICA</t>
  </si>
  <si>
    <t>Colaborador (1.5 pontos)</t>
  </si>
  <si>
    <t>Membro de corpo editorial (7 pontos)</t>
  </si>
  <si>
    <t>ÁREA DE AVALIAÇÃO: QUÍMICA</t>
  </si>
  <si>
    <t>Parecerista de Revistas Científicas (3 pontos)</t>
  </si>
  <si>
    <t>Participação como avaliador de trabalhos em Eventos Científicos da UFRB (3 pontos)</t>
  </si>
  <si>
    <t>ÁREA DE AVALIAÇÃO: GEOCIÊNCIAS</t>
  </si>
  <si>
    <t>Participação como avaliador de projetos de pesquisa do Pibic da UFRB ou de Instituições parceiras (4 pontos)</t>
  </si>
  <si>
    <t>Participação como avaliador de trabalhos orais ou pôsteres no RECONCITEC (10 pontos)</t>
  </si>
  <si>
    <r>
      <rPr>
        <b/>
        <sz val="9"/>
        <color rgb="FF000000"/>
        <rFont val="Times New Roman"/>
      </rPr>
      <t xml:space="preserve">Publicação em periódicos científicos - Utilizar o qualis 2021-2024 (No caso de produção artística, considerar o Qualis artístico correspondente de 2017 "Estratos </t>
    </r>
    <r>
      <rPr>
        <b/>
        <sz val="9"/>
        <color rgb="FFDD0806"/>
        <rFont val="Times New Roman"/>
      </rPr>
      <t xml:space="preserve">A1, A2, B1, B2, B3, B4, B5, C", para as proposta do CAHL e CECULT). </t>
    </r>
  </si>
  <si>
    <t>ÁREA DE AVALIAÇÃO: CIÊNCIAS BIOLÓGICAS I</t>
  </si>
  <si>
    <t>Revista A1 (40 pontos)</t>
  </si>
  <si>
    <t>Revista A2 (35 pontos)</t>
  </si>
  <si>
    <t>ÁREA DE AVALIAÇÃO: CIÊNCIAS BIOLÓGICAS II</t>
  </si>
  <si>
    <t>Revista A3 (30 pontos)</t>
  </si>
  <si>
    <t>Revista A4 (25 pontos)</t>
  </si>
  <si>
    <t>Revista B1 (20 pontos)</t>
  </si>
  <si>
    <t>Revista B2 (18 pontos)</t>
  </si>
  <si>
    <t>ÁREA DE AVALIAÇÃO: CIÊNCIAS BIOLÓGICAS III</t>
  </si>
  <si>
    <t>Revista B3 (12 pontos)</t>
  </si>
  <si>
    <t>Revista B4 (10 pontos)</t>
  </si>
  <si>
    <t>ÁREA DE AVALIAÇÃO: BIODIVERSIDADE</t>
  </si>
  <si>
    <t>Revista C ou sem qualis (2 pontos)</t>
  </si>
  <si>
    <t>ÁREA DE AVALIAÇÃO: ENGENHARIAS I</t>
  </si>
  <si>
    <r>
      <rPr>
        <b/>
        <sz val="9"/>
        <color rgb="FF000000"/>
        <rFont val="Times New Roman"/>
      </rPr>
      <t xml:space="preserve">Autor/Organizador de livros técnico-científico, </t>
    </r>
    <r>
      <rPr>
        <b/>
        <sz val="9"/>
        <color rgb="FFDD0806"/>
        <rFont val="Times New Roman"/>
      </rPr>
      <t>didáticos ou de outra natureza na área</t>
    </r>
  </si>
  <si>
    <t>Autor/Organizador de livros (18 pontos)</t>
  </si>
  <si>
    <t>ÁREA DE AVALIAÇÃO: ENGENHARIAS II</t>
  </si>
  <si>
    <r>
      <rPr>
        <b/>
        <sz val="9"/>
        <color rgb="FF000000"/>
        <rFont val="Times New Roman"/>
      </rPr>
      <t xml:space="preserve">Autor de capítulos de livro técnico-científico, </t>
    </r>
    <r>
      <rPr>
        <b/>
        <sz val="9"/>
        <color rgb="FFDD0806"/>
        <rFont val="Times New Roman"/>
      </rPr>
      <t>didáticos ou de outra natureza na área</t>
    </r>
  </si>
  <si>
    <t>Autor de capítulo de livros (10 pontos)</t>
  </si>
  <si>
    <t>ÁREA DE AVALIAÇÃO: ENGENHARIAS III</t>
  </si>
  <si>
    <t>Trabalhos publicados em anais de eventos</t>
  </si>
  <si>
    <r>
      <rPr>
        <sz val="9"/>
        <color rgb="FF000000"/>
        <rFont val="Times New Roman"/>
      </rPr>
      <t xml:space="preserve">Autor de resumos </t>
    </r>
    <r>
      <rPr>
        <i/>
        <u/>
        <sz val="9"/>
        <color rgb="FF000000"/>
        <rFont val="Times New Roman"/>
      </rPr>
      <t>simples</t>
    </r>
    <r>
      <rPr>
        <sz val="9"/>
        <color rgb="FF000000"/>
        <rFont val="Times New Roman"/>
      </rPr>
      <t xml:space="preserve"> publicados em congressos/simpósios científicos </t>
    </r>
    <r>
      <rPr>
        <i/>
        <u/>
        <sz val="9"/>
        <color rgb="FF000000"/>
        <rFont val="Times New Roman"/>
      </rPr>
      <t>internacionais (2 pontos)</t>
    </r>
  </si>
  <si>
    <t>ÁREA DE AVALIAÇÃO: ENGENHARIAS IV</t>
  </si>
  <si>
    <r>
      <rPr>
        <sz val="9"/>
        <color theme="1"/>
        <rFont val="Times New Roman"/>
      </rPr>
      <t xml:space="preserve">Autor de resumos </t>
    </r>
    <r>
      <rPr>
        <i/>
        <u/>
        <sz val="9"/>
        <color theme="1"/>
        <rFont val="Times New Roman"/>
      </rPr>
      <t>simples</t>
    </r>
    <r>
      <rPr>
        <sz val="9"/>
        <color theme="1"/>
        <rFont val="Times New Roman"/>
      </rPr>
      <t xml:space="preserve"> publicados em congressos/simpósios científicos </t>
    </r>
    <r>
      <rPr>
        <i/>
        <u/>
        <sz val="9"/>
        <color theme="1"/>
        <rFont val="Times New Roman"/>
      </rPr>
      <t>nacionais/regional ou local (1 ponto)</t>
    </r>
  </si>
  <si>
    <r>
      <rPr>
        <sz val="9"/>
        <color theme="1"/>
        <rFont val="Times New Roman"/>
      </rPr>
      <t xml:space="preserve">Autor de </t>
    </r>
    <r>
      <rPr>
        <i/>
        <u/>
        <sz val="9"/>
        <color theme="1"/>
        <rFont val="Times New Roman"/>
      </rPr>
      <t>trabalho completo</t>
    </r>
    <r>
      <rPr>
        <sz val="9"/>
        <color theme="1"/>
        <rFont val="Times New Roman"/>
      </rPr>
      <t xml:space="preserve"> publicado em congressos/simpósios científicos </t>
    </r>
    <r>
      <rPr>
        <i/>
        <u/>
        <sz val="9"/>
        <color theme="1"/>
        <rFont val="Times New Roman"/>
      </rPr>
      <t>internacionais (5 pontos)</t>
    </r>
  </si>
  <si>
    <t>ÁREA DE AVALIAÇÃO: MEDICINA I</t>
  </si>
  <si>
    <r>
      <rPr>
        <sz val="9"/>
        <color theme="1"/>
        <rFont val="Times New Roman"/>
      </rPr>
      <t xml:space="preserve">Autor de </t>
    </r>
    <r>
      <rPr>
        <i/>
        <u/>
        <sz val="9"/>
        <color theme="1"/>
        <rFont val="Times New Roman"/>
      </rPr>
      <t>trabalho completo</t>
    </r>
    <r>
      <rPr>
        <sz val="9"/>
        <color theme="1"/>
        <rFont val="Times New Roman"/>
      </rPr>
      <t xml:space="preserve"> publicado em congressos/simpósios científicos </t>
    </r>
    <r>
      <rPr>
        <i/>
        <u/>
        <sz val="9"/>
        <color theme="1"/>
        <rFont val="Times New Roman"/>
      </rPr>
      <t>nacionais/regional ou local (4 pontos)</t>
    </r>
  </si>
  <si>
    <r>
      <rPr>
        <sz val="9"/>
        <color theme="1"/>
        <rFont val="Times New Roman"/>
      </rPr>
      <t xml:space="preserve">Autor de resumo </t>
    </r>
    <r>
      <rPr>
        <i/>
        <u/>
        <sz val="9"/>
        <color theme="1"/>
        <rFont val="Times New Roman"/>
      </rPr>
      <t>expandido</t>
    </r>
    <r>
      <rPr>
        <sz val="9"/>
        <color theme="1"/>
        <rFont val="Times New Roman"/>
      </rPr>
      <t xml:space="preserve"> publicado em congressos/simpósios científicos </t>
    </r>
    <r>
      <rPr>
        <i/>
        <u/>
        <sz val="9"/>
        <color theme="1"/>
        <rFont val="Times New Roman"/>
      </rPr>
      <t>internacionais (3 pontos)</t>
    </r>
  </si>
  <si>
    <t>ÁREA DE AVALIAÇÃO: MEDICINA II</t>
  </si>
  <si>
    <r>
      <rPr>
        <sz val="9"/>
        <color theme="1"/>
        <rFont val="Times New Roman"/>
      </rPr>
      <t xml:space="preserve">Autor de resumo </t>
    </r>
    <r>
      <rPr>
        <i/>
        <u/>
        <sz val="9"/>
        <color theme="1"/>
        <rFont val="Times New Roman"/>
      </rPr>
      <t xml:space="preserve">expandido </t>
    </r>
    <r>
      <rPr>
        <sz val="9"/>
        <color theme="1"/>
        <rFont val="Times New Roman"/>
      </rPr>
      <t xml:space="preserve">publicado em congressos/simpósios científicos </t>
    </r>
    <r>
      <rPr>
        <i/>
        <u/>
        <sz val="9"/>
        <color theme="1"/>
        <rFont val="Times New Roman"/>
      </rPr>
      <t>nacionais/regional ou local (2 pontos)</t>
    </r>
  </si>
  <si>
    <t>Notas técnicas</t>
  </si>
  <si>
    <t>ÁREA DE AVALIAÇÃO: MEDICINA III</t>
  </si>
  <si>
    <t>Autor em boletim, cadernos técnicos ou comunicados científicos (0.2 ponto)</t>
  </si>
  <si>
    <t>Patentes</t>
  </si>
  <si>
    <t>ÁREA DE AVALIAÇÃO: NUTRIÇÃO</t>
  </si>
  <si>
    <t>Processos, produtos tecnológicos e softwares com pedido de patente depositado (15 pontos)</t>
  </si>
  <si>
    <t>Processos, produtos tecnológicos e softwares com pedido de patente concedida (30 pontos)</t>
  </si>
  <si>
    <t>Programa de computador registrado (20 Pontos)</t>
  </si>
  <si>
    <t>Desenho Industrial Registrado (20 pontos)</t>
  </si>
  <si>
    <t>Nova cultivar registrada (30 Pontos)</t>
  </si>
  <si>
    <t>Topografia de circuito integrado registrado (20 pontos)</t>
  </si>
  <si>
    <r>
      <rPr>
        <b/>
        <sz val="9"/>
        <color rgb="FF000000"/>
        <rFont val="Times New Roman"/>
      </rPr>
      <t xml:space="preserve">Divulgação Científica </t>
    </r>
    <r>
      <rPr>
        <b/>
        <sz val="9"/>
        <color rgb="FFDD0806"/>
        <rFont val="Times New Roman"/>
      </rPr>
      <t>(Máximo 30 pontos)</t>
    </r>
  </si>
  <si>
    <t>ÁREA DE AVALIAÇÃO: ODONTOLOGIA</t>
  </si>
  <si>
    <r>
      <rPr>
        <sz val="9"/>
        <color theme="1"/>
        <rFont val="Times New Roman"/>
      </rPr>
      <t xml:space="preserve">Participação em evento (presencial ou </t>
    </r>
    <r>
      <rPr>
        <i/>
        <sz val="9"/>
        <color theme="1"/>
        <rFont val="Times New Roman"/>
      </rPr>
      <t>on line</t>
    </r>
    <r>
      <rPr>
        <sz val="9"/>
        <color theme="1"/>
        <rFont val="Times New Roman"/>
      </rPr>
      <t>) como palestrante/apresentador oral de trabalhos/expositor/conferencista/mesa redonda/minicursos/cursos em Evento Internacional (6 pontos)</t>
    </r>
  </si>
  <si>
    <r>
      <rPr>
        <sz val="9"/>
        <color theme="1"/>
        <rFont val="Times New Roman"/>
      </rPr>
      <t xml:space="preserve">Participação em evento (presencial ou </t>
    </r>
    <r>
      <rPr>
        <i/>
        <sz val="9"/>
        <color theme="1"/>
        <rFont val="Times New Roman"/>
      </rPr>
      <t>on line</t>
    </r>
    <r>
      <rPr>
        <sz val="9"/>
        <color theme="1"/>
        <rFont val="Times New Roman"/>
      </rPr>
      <t>) como palestrante/apresentador oral de trabalhos/expositor/conferencista/mesa redonda/minicursos/cursos em Evento Nacional (4 pontos)</t>
    </r>
  </si>
  <si>
    <t>ÁREA DE AVALIAÇÃO: FARMÁCIA</t>
  </si>
  <si>
    <r>
      <rPr>
        <sz val="9"/>
        <color theme="1"/>
        <rFont val="Times New Roman"/>
      </rPr>
      <t xml:space="preserve">Participação em evento (presencial ou </t>
    </r>
    <r>
      <rPr>
        <i/>
        <sz val="9"/>
        <color theme="1"/>
        <rFont val="Times New Roman"/>
      </rPr>
      <t>on line</t>
    </r>
    <r>
      <rPr>
        <sz val="9"/>
        <color theme="1"/>
        <rFont val="Times New Roman"/>
      </rPr>
      <t>) como palestrante/apresentador oral de trabalhos/expositor/conferencista/mesa redonda/minicursos/cursos em Evento Regional ou local (2 pontos)</t>
    </r>
  </si>
  <si>
    <r>
      <rPr>
        <sz val="9"/>
        <color theme="1"/>
        <rFont val="Times New Roman"/>
      </rPr>
      <t xml:space="preserve">Organização de Eventos Científicos </t>
    </r>
    <r>
      <rPr>
        <sz val="9"/>
        <color rgb="FFDD0806"/>
        <rFont val="Times New Roman"/>
      </rPr>
      <t xml:space="preserve">(presencial ou </t>
    </r>
    <r>
      <rPr>
        <i/>
        <sz val="9"/>
        <color rgb="FFDD0806"/>
        <rFont val="Times New Roman"/>
      </rPr>
      <t>on line</t>
    </r>
    <r>
      <rPr>
        <sz val="9"/>
        <color rgb="FFDD0806"/>
        <rFont val="Times New Roman"/>
      </rPr>
      <t>)</t>
    </r>
    <r>
      <rPr>
        <sz val="9"/>
        <color theme="1"/>
        <rFont val="Times New Roman"/>
      </rPr>
      <t xml:space="preserve"> (5 pontos)</t>
    </r>
  </si>
  <si>
    <t>ÁREA DE AVALIAÇÃO: ENFERMAGEM</t>
  </si>
  <si>
    <t>Participação em bancas examinadoras</t>
  </si>
  <si>
    <t>Banca de graduação (TCC e outros) (1 ponto)</t>
  </si>
  <si>
    <t>ÁREA DE AVALIAÇÃO: SAÚDE COLETIVA</t>
  </si>
  <si>
    <t>Banca de Curso Lato sensu (Especializações e Residências) (1.5 pontos)</t>
  </si>
  <si>
    <t>Banca de Mestrado (4 pontos)</t>
  </si>
  <si>
    <t>Banca de Exame de Qualificação de Doutorado e Mestrado (3 pontos)</t>
  </si>
  <si>
    <t>ÁREA DE AVALIAÇÃO: EDUCAÇÃO FÍSICA</t>
  </si>
  <si>
    <t>Banca de Doutorado (5 pontos)</t>
  </si>
  <si>
    <t>ÁREA DE AVALIAÇÃO: CIÊNCIAS AGRÁRIAS I</t>
  </si>
  <si>
    <t>Participação em Programas de Pós-Graduação na UFRB</t>
  </si>
  <si>
    <t>Cursos Lato sensu (Especializações e Residências) (5 pontos)</t>
  </si>
  <si>
    <t>ÁREA DE AVALIAÇÃO: ZOOTECNIA / RECURSOS PESQUEIROS</t>
  </si>
  <si>
    <t>Mestrado (7 pontos)</t>
  </si>
  <si>
    <t>Doutorado (15 pontos)</t>
  </si>
  <si>
    <t>ÁREA DE AVALIAÇÃO: MEDICINA VETERINÁRIA</t>
  </si>
  <si>
    <t>Participação em Programas de Pós-Graduação em outras instituições</t>
  </si>
  <si>
    <t>Cursos Lato sensu (Especializações e Residências) (4 pontos)</t>
  </si>
  <si>
    <t>ÁREA DE AVALIAÇÃO: CIÊNCIA DE ALIMENTOS</t>
  </si>
  <si>
    <t>Mestrado (5 pontos)</t>
  </si>
  <si>
    <t>Doutorado (12 pontos)</t>
  </si>
  <si>
    <t>ÁREA DE AVALIAÇÃO: DIREITO</t>
  </si>
  <si>
    <t xml:space="preserve">Formação de Recursos Humanos (Concluídas; pontuação por orientado) </t>
  </si>
  <si>
    <t>Iniciação Científica e Tecnológica (PIBIC , PIBITI, PIBIC EM, IC e IT Voluntário), PET(2.5 pontos)</t>
  </si>
  <si>
    <t>ÁREA DE AVALIAÇÃO: ADMINISTRAÇÃO PÚBLICA E DE EMPRESAS, CIÊNCIAS CONTÁBEIS E TURISMO</t>
  </si>
  <si>
    <r>
      <rPr>
        <sz val="9"/>
        <color rgb="FF000000"/>
        <rFont val="Times New Roman"/>
      </rPr>
      <t xml:space="preserve">Outras orientações de graduação (PROPAAE, </t>
    </r>
    <r>
      <rPr>
        <sz val="9"/>
        <color rgb="FFDD0806"/>
        <rFont val="Times New Roman"/>
      </rPr>
      <t xml:space="preserve">Estágio Supervisionado, </t>
    </r>
    <r>
      <rPr>
        <sz val="9"/>
        <color rgb="FF000000"/>
        <rFont val="Times New Roman"/>
      </rPr>
      <t xml:space="preserve">Monitoria Acadêmica, PIBEX, </t>
    </r>
    <r>
      <rPr>
        <sz val="9"/>
        <color rgb="FFFF0000"/>
        <rFont val="Times New Roman"/>
      </rPr>
      <t>PIBID</t>
    </r>
    <r>
      <rPr>
        <sz val="9"/>
        <color rgb="FF000000"/>
        <rFont val="Times New Roman"/>
      </rPr>
      <t xml:space="preserve">, outros) e supervisão de Apoio Técnico (AT) (1.5 pontos)  </t>
    </r>
  </si>
  <si>
    <t>Orientação de alunos de Graduação (TCC ou monografia)  (2,5 pontos)</t>
  </si>
  <si>
    <t>ÁREA DE AVALIAÇÃO: ECONOMIA</t>
  </si>
  <si>
    <t>Co-Orientação de alunos de Graduação (TCC ou monografia)  (1,5 pontos)</t>
  </si>
  <si>
    <t xml:space="preserve">Orientação de alunos de Cursos Lato sensu  (especialização e residência) (3 pontos) </t>
  </si>
  <si>
    <t>Orientação de alunos de Doutorado e supervisões de pesquisadores (pós-doutorado, DCR e DTI) (4.5 pontos)</t>
  </si>
  <si>
    <t>ÁREA DE AVALIAÇÃO: ARQUITETURA, URBANISMO E DESIGN</t>
  </si>
  <si>
    <t>Orientação de alunos de Mestrado (3.5 pontos)</t>
  </si>
  <si>
    <t>Co-orientação de alunos de Doutorado e supervisões de pesquisadores (pós-doutorado, DCR e DTI) (3.5 pontos)</t>
  </si>
  <si>
    <t>ÁREA DE AVALIAÇÃO: PLANEJAMENTO URBANO E REGIONAL / DEMOGRAFIA</t>
  </si>
  <si>
    <t>Co-orientação de alunos de Mestrado (2.5 pontos)</t>
  </si>
  <si>
    <t>Formação de Recursos Humanos (Em andamento; pontuação por orientado)</t>
  </si>
  <si>
    <t>ÁREA DE AVALIAÇÃO: COMUNICAÇÃO E INFORMAÇÃO</t>
  </si>
  <si>
    <t>Iniciação Científica e Tecnológica (PIBIC , PIBITI, PIBIC EM, IC e IT Voluntário), PET, TCC (1.5 pontos)</t>
  </si>
  <si>
    <t>Co-Orientação de alunos de Graduação (TCC ou monografia)  (0,5 pontos)</t>
  </si>
  <si>
    <t>Outras orientações de graduação (PROPAAE, Estágio Voluntário,  Estágio Supervisionado, Monitoria Acadêmica, PIBEX, PIBID, outros) e supervisão de Apoio Técnico (AT) (0.5 ponto)</t>
  </si>
  <si>
    <t>ÁREA DE AVALIAÇÃO: SERVIÇO SOCIAL</t>
  </si>
  <si>
    <t>Orientação de alunos de Cursos Lato sensu (especialização e residênca) (2 pontos)</t>
  </si>
  <si>
    <t>Orientação de alunos de Doutorado e supervisões de pesquisadores (pós-doutorado, DCR e DTI) (3.5 pontos)</t>
  </si>
  <si>
    <t>ÁREA DE AVALIAÇÃO: FILOSOFIA</t>
  </si>
  <si>
    <t>Orientação de alunos de Mestrado (2.5 pontos)</t>
  </si>
  <si>
    <t>Co-orientação de alunos de Doutorado e supervisões de pesquisadores (pós-doutorado, DCR e DTI) (2.5 pontos)</t>
  </si>
  <si>
    <t>ÁREA DE AVALIAÇÃO: TEOLOGIA</t>
  </si>
  <si>
    <t>Co-orientação de alunos de Mestrado (1.5 pontos)</t>
  </si>
  <si>
    <t xml:space="preserve">Criação artística </t>
  </si>
  <si>
    <t>Curadoria (20 pontos)</t>
  </si>
  <si>
    <r>
      <rPr>
        <sz val="9"/>
        <color rgb="FF000000"/>
        <rFont val="Times New Roman"/>
      </rPr>
      <t xml:space="preserve">Direção artística </t>
    </r>
    <r>
      <rPr>
        <sz val="8"/>
        <color rgb="FF000000"/>
        <rFont val="Times New Roman"/>
      </rPr>
      <t>(teatral, cinematográfica, musical, fonográfica etc.)</t>
    </r>
    <r>
      <rPr>
        <sz val="9"/>
        <color rgb="FF000000"/>
        <rFont val="Times New Roman"/>
      </rPr>
      <t xml:space="preserve"> (20 pontos)</t>
    </r>
  </si>
  <si>
    <t>Produção artística e/ou executiva (20 pontos)</t>
  </si>
  <si>
    <t>Criação de dramaturgias, roteiros e coreografias (20 pontos)</t>
  </si>
  <si>
    <r>
      <rPr>
        <sz val="9"/>
        <color rgb="FF000000"/>
        <rFont val="Times New Roman"/>
      </rPr>
      <t xml:space="preserve">Atuação artística </t>
    </r>
    <r>
      <rPr>
        <sz val="8"/>
        <color rgb="FF000000"/>
        <rFont val="Times New Roman"/>
      </rPr>
      <t>(teatral, cinematográfica, musical, fonográfica, mixagem, captação sonora etc.)</t>
    </r>
    <r>
      <rPr>
        <sz val="9"/>
        <color rgb="FF000000"/>
        <rFont val="Times New Roman"/>
      </rPr>
      <t xml:space="preserve"> (14 pontos)</t>
    </r>
  </si>
  <si>
    <t>Participação em equipe organizadora de trabalhos artísticos (5 pontos)</t>
  </si>
  <si>
    <t>Criação de cenário/figurino/maquiagem/iluminação/sonoplastia/trilha sonora (14 pontos)</t>
  </si>
  <si>
    <r>
      <rPr>
        <b/>
        <sz val="9"/>
        <color rgb="FF000000"/>
        <rFont val="Times New Roman"/>
      </rPr>
      <t xml:space="preserve">Difusão artística </t>
    </r>
    <r>
      <rPr>
        <b/>
        <sz val="9"/>
        <color rgb="FFDD0806"/>
        <rFont val="Times New Roman"/>
      </rPr>
      <t>(máximo 30 pontos)</t>
    </r>
  </si>
  <si>
    <t>Apresentação de trabalho em eventos e mostras artísticas em eventos de abrangência internacional (6 pontos)</t>
  </si>
  <si>
    <t>ÁREA DE AVALIAÇÃO: ANTROPOLOGIA / ARQUEOLOGIA</t>
  </si>
  <si>
    <t>Apresentação de trabalho em eventos e mostras artísticas de abrangência nacional (4 pontos)</t>
  </si>
  <si>
    <t>Apresentação de trabalho em eventos e mostras artísticas de abrangência regional (2 pontos)</t>
  </si>
  <si>
    <t>Publicação artística</t>
  </si>
  <si>
    <t>Publicação de livros literários/teatrais/roteiros (18 pontos)</t>
  </si>
  <si>
    <t>Publicação de livros de artistas e catálogos (18 pontos)</t>
  </si>
  <si>
    <r>
      <rPr>
        <sz val="9"/>
        <color rgb="FF000000"/>
        <rFont val="Times New Roman"/>
      </rPr>
      <t xml:space="preserve">Publicação de livros de partitura e </t>
    </r>
    <r>
      <rPr>
        <i/>
        <sz val="9"/>
        <color rgb="FF000000"/>
        <rFont val="Times New Roman"/>
      </rPr>
      <t>songbooks</t>
    </r>
    <r>
      <rPr>
        <sz val="9"/>
        <color rgb="FF000000"/>
        <rFont val="Times New Roman"/>
      </rPr>
      <t xml:space="preserve"> (18 pontos)</t>
    </r>
  </si>
  <si>
    <t>Publicação de obra fonográfica (EP, LP, Coletânea) (18 pontos)</t>
  </si>
  <si>
    <r>
      <rPr>
        <sz val="9"/>
        <color rgb="FF000000"/>
        <rFont val="Times New Roman"/>
      </rPr>
      <t xml:space="preserve">Publicação de itens (poesia/conto/crônica, partitura, </t>
    </r>
    <r>
      <rPr>
        <i/>
        <sz val="9"/>
        <color rgb="FF000000"/>
        <rFont val="Times New Roman"/>
      </rPr>
      <t>single</t>
    </r>
    <r>
      <rPr>
        <sz val="9"/>
        <color rgb="FF000000"/>
        <rFont val="Times New Roman"/>
      </rPr>
      <t xml:space="preserve"> etc.) (3 pontos) </t>
    </r>
    <r>
      <rPr>
        <sz val="9"/>
        <color rgb="FF000000"/>
        <rFont val="Times New Roman"/>
      </rPr>
      <t>(máximo de 18 pontos)</t>
    </r>
  </si>
  <si>
    <t>TOTAL</t>
  </si>
  <si>
    <t>ÁREA DE AVALIAÇÃO: HISTÓRIA</t>
  </si>
  <si>
    <t>ÁREA DE AVALIAÇÃO: GEOGRAFIA</t>
  </si>
  <si>
    <t>ÁREA DE AVALIAÇÃO: PSICOLOGIA</t>
  </si>
  <si>
    <t>ÁREA DE AVALIAÇÃO: EDUCAÇÃO</t>
  </si>
  <si>
    <t>ÁREA DE AVALIAÇÃO: CIÊNCIA POLÍTICA E RELAÇÕES INTERNACIONAIS</t>
  </si>
  <si>
    <t>ÁREA DE AVALIAÇÃO: LETRAS / LINGUÍSTICA</t>
  </si>
  <si>
    <t>ÁREA DE AVALIAÇÃO: ARTES / MÚSICA</t>
  </si>
  <si>
    <t>ÁREA DE AVALIAÇÃO: INTERDISCIPLINAR</t>
  </si>
  <si>
    <t>ÁREA DE AVALIAÇÃO: ENSINO</t>
  </si>
  <si>
    <t>ÁREA DE AVALIAÇÃO: MATERIAIS</t>
  </si>
  <si>
    <t>ÁREA DE AVALIAÇÃO: BIOTECNOLOGIA</t>
  </si>
  <si>
    <t>ÁREA DE AVALIAÇÃO: CIÊNCIAS AMBIENTAIS</t>
  </si>
  <si>
    <t>BAREMA SANTOS DUMONT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</si>
</sst>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color theme="1"/>
      <name val="Calibri"/>
      <scheme val="minor"/>
    </font>
    <font>
      <b/>
      <sz val="18"/>
      <color rgb="FF000000"/>
      <name val="Times New Roman"/>
    </font>
    <font>
      <sz val="10"/>
      <name val="Calibri"/>
    </font>
    <font>
      <b/>
      <sz val="12"/>
      <color rgb="FF000000"/>
      <name val="Times New Roman"/>
    </font>
    <font>
      <b/>
      <sz val="11"/>
      <color rgb="FF000099"/>
      <name val="Times New Roman"/>
    </font>
    <font>
      <b/>
      <sz val="11"/>
      <color rgb="FF000000"/>
      <name val="Times New Roman"/>
    </font>
    <font>
      <sz val="12"/>
      <color rgb="FF000000"/>
      <name val="Calibri"/>
    </font>
    <font>
      <sz val="9"/>
      <color theme="1"/>
      <name val="Times New Roman"/>
    </font>
    <font>
      <b/>
      <sz val="9"/>
      <color theme="1"/>
      <name val="Times New Roman"/>
    </font>
    <font>
      <b/>
      <sz val="16"/>
      <color rgb="FFFF0000"/>
      <name val="Times New Roman"/>
    </font>
    <font>
      <b/>
      <sz val="9"/>
      <color rgb="FF000000"/>
      <name val="Times New Roman"/>
    </font>
    <font>
      <sz val="9"/>
      <color theme="1"/>
      <name val="Calibri"/>
    </font>
    <font>
      <b/>
      <sz val="9"/>
      <color rgb="FF0000FF"/>
      <name val="Arial"/>
    </font>
    <font>
      <b/>
      <sz val="9"/>
      <color rgb="FF0000FF"/>
      <name val="Times New Roman"/>
    </font>
    <font>
      <b/>
      <vertAlign val="subscript"/>
      <sz val="9"/>
      <color rgb="FFFF0000"/>
      <name val="Times New Roman"/>
    </font>
    <font>
      <b/>
      <vertAlign val="subscript"/>
      <sz val="9"/>
      <color rgb="FFFF0000"/>
      <name val="Times New Roman"/>
    </font>
    <font>
      <sz val="9"/>
      <color rgb="FF000000"/>
      <name val="Times New Roman"/>
    </font>
    <font>
      <sz val="9"/>
      <color rgb="FF222222"/>
      <name val="Times New Roman"/>
    </font>
    <font>
      <b/>
      <vertAlign val="subscript"/>
      <sz val="9"/>
      <color rgb="FFFF0000"/>
      <name val="Times New Roman"/>
    </font>
    <font>
      <b/>
      <vertAlign val="subscript"/>
      <sz val="9"/>
      <color rgb="FFFF0000"/>
      <name val="Times New Roman"/>
    </font>
    <font>
      <b/>
      <sz val="9"/>
      <color rgb="FFDD0806"/>
      <name val="Times New Roman"/>
    </font>
    <font>
      <b/>
      <sz val="12"/>
      <color rgb="FF000099"/>
      <name val="Times New Roman"/>
    </font>
    <font>
      <sz val="10"/>
      <color theme="1"/>
      <name val="Arial"/>
    </font>
    <font>
      <b/>
      <vertAlign val="subscript"/>
      <sz val="14"/>
      <color rgb="FFFF0000"/>
      <name val="Arial"/>
    </font>
    <font>
      <b/>
      <sz val="10"/>
      <color theme="1"/>
      <name val="Arial"/>
    </font>
    <font>
      <b/>
      <vertAlign val="subscript"/>
      <sz val="14"/>
      <color rgb="FFFF0000"/>
      <name val="Arial"/>
    </font>
    <font>
      <b/>
      <sz val="10"/>
      <color rgb="FF0000FF"/>
      <name val="Arial"/>
    </font>
    <font>
      <b/>
      <sz val="11"/>
      <color rgb="FFDD0806"/>
      <name val="Times New Roman"/>
    </font>
    <font>
      <i/>
      <u/>
      <sz val="9"/>
      <color rgb="FF000000"/>
      <name val="Times New Roman"/>
    </font>
    <font>
      <i/>
      <u/>
      <sz val="9"/>
      <color theme="1"/>
      <name val="Times New Roman"/>
    </font>
    <font>
      <i/>
      <sz val="9"/>
      <color theme="1"/>
      <name val="Times New Roman"/>
    </font>
    <font>
      <sz val="9"/>
      <color rgb="FFDD0806"/>
      <name val="Times New Roman"/>
    </font>
    <font>
      <i/>
      <sz val="9"/>
      <color rgb="FFDD0806"/>
      <name val="Times New Roman"/>
    </font>
    <font>
      <sz val="9"/>
      <color rgb="FFFF0000"/>
      <name val="Times New Roman"/>
    </font>
    <font>
      <sz val="8"/>
      <color rgb="FF000000"/>
      <name val="Times New Roman"/>
    </font>
    <font>
      <i/>
      <sz val="9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D6DCE4"/>
        <bgColor rgb="FFD6DCE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Alignment="1">
      <alignment vertical="center"/>
    </xf>
    <xf numFmtId="0" fontId="5" fillId="0" borderId="10" xfId="0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top" wrapText="1"/>
    </xf>
    <xf numFmtId="0" fontId="10" fillId="4" borderId="20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164" fontId="10" fillId="4" borderId="2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top" wrapText="1"/>
    </xf>
    <xf numFmtId="0" fontId="7" fillId="0" borderId="17" xfId="0" applyFont="1" applyBorder="1" applyAlignment="1">
      <alignment horizontal="left" vertical="center" wrapText="1"/>
    </xf>
    <xf numFmtId="1" fontId="10" fillId="3" borderId="20" xfId="0" applyNumberFormat="1" applyFont="1" applyFill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5" borderId="23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center" vertical="center" wrapText="1"/>
    </xf>
    <xf numFmtId="1" fontId="10" fillId="3" borderId="23" xfId="0" applyNumberFormat="1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left" vertical="center" wrapText="1"/>
    </xf>
    <xf numFmtId="164" fontId="8" fillId="4" borderId="1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7" xfId="0" applyFont="1" applyBorder="1" applyAlignment="1">
      <alignment horizontal="left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10" fillId="4" borderId="26" xfId="0" applyFont="1" applyFill="1" applyBorder="1" applyAlignment="1">
      <alignment horizontal="left" vertical="center" wrapText="1"/>
    </xf>
    <xf numFmtId="164" fontId="10" fillId="4" borderId="27" xfId="0" applyNumberFormat="1" applyFont="1" applyFill="1" applyBorder="1" applyAlignment="1">
      <alignment horizontal="center" vertical="center" wrapText="1"/>
    </xf>
    <xf numFmtId="164" fontId="10" fillId="4" borderId="10" xfId="0" applyNumberFormat="1" applyFont="1" applyFill="1" applyBorder="1" applyAlignment="1">
      <alignment horizontal="center" vertical="center" wrapText="1"/>
    </xf>
    <xf numFmtId="164" fontId="10" fillId="4" borderId="28" xfId="0" applyNumberFormat="1" applyFont="1" applyFill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10" fillId="4" borderId="23" xfId="0" applyFont="1" applyFill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 wrapText="1"/>
    </xf>
    <xf numFmtId="164" fontId="10" fillId="4" borderId="30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/>
    </xf>
    <xf numFmtId="0" fontId="10" fillId="4" borderId="21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" fontId="10" fillId="0" borderId="17" xfId="0" applyNumberFormat="1" applyFont="1" applyBorder="1" applyAlignment="1">
      <alignment horizontal="center" vertical="center" wrapText="1"/>
    </xf>
    <xf numFmtId="164" fontId="10" fillId="6" borderId="21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31" xfId="0" applyFont="1" applyFill="1" applyBorder="1" applyAlignment="1">
      <alignment horizontal="center" vertical="center" wrapText="1"/>
    </xf>
    <xf numFmtId="1" fontId="10" fillId="4" borderId="20" xfId="0" applyNumberFormat="1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vertical="center" wrapText="1"/>
    </xf>
    <xf numFmtId="0" fontId="7" fillId="4" borderId="32" xfId="0" applyFont="1" applyFill="1" applyBorder="1" applyAlignment="1">
      <alignment vertical="center"/>
    </xf>
    <xf numFmtId="0" fontId="10" fillId="4" borderId="33" xfId="0" applyFont="1" applyFill="1" applyBorder="1" applyAlignment="1">
      <alignment horizontal="left" vertical="center" wrapText="1"/>
    </xf>
    <xf numFmtId="0" fontId="10" fillId="4" borderId="32" xfId="0" applyFont="1" applyFill="1" applyBorder="1" applyAlignment="1">
      <alignment horizontal="center" vertical="center" wrapText="1"/>
    </xf>
    <xf numFmtId="1" fontId="10" fillId="4" borderId="23" xfId="0" applyNumberFormat="1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/>
    </xf>
    <xf numFmtId="1" fontId="20" fillId="4" borderId="21" xfId="0" applyNumberFormat="1" applyFont="1" applyFill="1" applyBorder="1" applyAlignment="1">
      <alignment horizontal="center" vertical="center" wrapText="1"/>
    </xf>
    <xf numFmtId="164" fontId="21" fillId="4" borderId="2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7" fillId="7" borderId="20" xfId="0" applyFont="1" applyFill="1" applyBorder="1" applyAlignment="1">
      <alignment horizontal="left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9" fillId="3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:D2"/>
    </sheetView>
  </sheetViews>
  <sheetFormatPr defaultColWidth="14.44140625" defaultRowHeight="15" customHeight="1" x14ac:dyDescent="0.3"/>
  <cols>
    <col min="1" max="1" width="71.88671875" customWidth="1"/>
    <col min="2" max="2" width="0.33203125" customWidth="1"/>
    <col min="3" max="3" width="23.44140625" customWidth="1"/>
    <col min="4" max="4" width="27.44140625" customWidth="1"/>
    <col min="5" max="26" width="8.6640625" customWidth="1"/>
  </cols>
  <sheetData>
    <row r="1" spans="1:26" ht="22.5" customHeight="1" x14ac:dyDescent="0.4">
      <c r="A1" s="77" t="s">
        <v>158</v>
      </c>
      <c r="B1" s="78"/>
      <c r="C1" s="78"/>
      <c r="D1" s="79"/>
    </row>
    <row r="2" spans="1:26" ht="13.5" customHeight="1" x14ac:dyDescent="0.3">
      <c r="A2" s="80" t="s">
        <v>0</v>
      </c>
      <c r="B2" s="81"/>
      <c r="C2" s="81"/>
      <c r="D2" s="82"/>
    </row>
    <row r="3" spans="1:26" ht="13.5" customHeight="1" x14ac:dyDescent="0.3">
      <c r="A3" s="83" t="s">
        <v>1</v>
      </c>
      <c r="B3" s="84"/>
      <c r="C3" s="84"/>
      <c r="D3" s="85"/>
    </row>
    <row r="4" spans="1:26" ht="17.25" customHeight="1" x14ac:dyDescent="0.3">
      <c r="A4" s="1" t="s">
        <v>2</v>
      </c>
      <c r="B4" s="86"/>
      <c r="C4" s="87"/>
      <c r="D4" s="88"/>
    </row>
    <row r="5" spans="1:26" ht="13.5" customHeight="1" x14ac:dyDescent="0.3">
      <c r="A5" s="89"/>
      <c r="B5" s="87"/>
      <c r="C5" s="87"/>
      <c r="D5" s="88"/>
    </row>
    <row r="6" spans="1:26" ht="13.5" customHeight="1" x14ac:dyDescent="0.3">
      <c r="A6" s="90" t="s">
        <v>3</v>
      </c>
      <c r="B6" s="91"/>
      <c r="C6" s="91"/>
      <c r="D6" s="92"/>
    </row>
    <row r="7" spans="1:26" ht="13.5" customHeight="1" x14ac:dyDescent="0.3">
      <c r="A7" s="93"/>
      <c r="B7" s="94"/>
      <c r="C7" s="94"/>
      <c r="D7" s="95"/>
    </row>
    <row r="8" spans="1:26" ht="42" customHeight="1" x14ac:dyDescent="0.3">
      <c r="A8" s="96" t="s">
        <v>4</v>
      </c>
      <c r="B8" s="87"/>
      <c r="C8" s="87"/>
      <c r="D8" s="88"/>
    </row>
    <row r="9" spans="1:26" ht="13.5" customHeight="1" x14ac:dyDescent="0.3">
      <c r="A9" s="2"/>
      <c r="B9" s="3" t="s">
        <v>5</v>
      </c>
      <c r="C9" s="3" t="s">
        <v>6</v>
      </c>
      <c r="D9" s="4" t="s">
        <v>7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97"/>
      <c r="R9" s="6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3">
      <c r="A10" s="7" t="s">
        <v>8</v>
      </c>
      <c r="B10" s="8" t="s">
        <v>9</v>
      </c>
      <c r="C10" s="7"/>
      <c r="D10" s="9">
        <f>D11+D12</f>
        <v>0</v>
      </c>
      <c r="E10" s="10"/>
      <c r="F10" s="1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76"/>
      <c r="R10" s="12"/>
      <c r="S10" s="10"/>
      <c r="T10" s="10"/>
      <c r="U10" s="10"/>
      <c r="V10" s="10"/>
      <c r="W10" s="10"/>
      <c r="X10" s="10"/>
      <c r="Y10" s="10"/>
      <c r="Z10" s="10"/>
    </row>
    <row r="11" spans="1:26" ht="13.5" customHeight="1" x14ac:dyDescent="0.3">
      <c r="A11" s="13" t="s">
        <v>10</v>
      </c>
      <c r="B11" s="8">
        <v>10</v>
      </c>
      <c r="C11" s="14">
        <v>0</v>
      </c>
      <c r="D11" s="15">
        <f t="shared" ref="D11:D12" si="0">IF(OR(C11=0,C11=""),0,10)</f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6"/>
      <c r="R11" s="16"/>
      <c r="S11" s="10"/>
      <c r="T11" s="10"/>
      <c r="U11" s="10"/>
      <c r="V11" s="10"/>
      <c r="W11" s="10"/>
      <c r="X11" s="10"/>
      <c r="Y11" s="10"/>
      <c r="Z11" s="10"/>
    </row>
    <row r="12" spans="1:26" ht="13.5" customHeight="1" x14ac:dyDescent="0.3">
      <c r="A12" s="17" t="s">
        <v>11</v>
      </c>
      <c r="B12" s="18">
        <v>10</v>
      </c>
      <c r="C12" s="19">
        <v>0</v>
      </c>
      <c r="D12" s="15">
        <f t="shared" si="0"/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6"/>
      <c r="R12" s="16"/>
      <c r="S12" s="10"/>
      <c r="T12" s="10"/>
      <c r="U12" s="10"/>
      <c r="V12" s="10"/>
      <c r="W12" s="10"/>
      <c r="X12" s="10"/>
      <c r="Y12" s="10"/>
      <c r="Z12" s="10"/>
    </row>
    <row r="13" spans="1:26" ht="21" customHeight="1" x14ac:dyDescent="0.3">
      <c r="A13" s="20" t="s">
        <v>12</v>
      </c>
      <c r="B13" s="3" t="s">
        <v>9</v>
      </c>
      <c r="C13" s="3"/>
      <c r="D13" s="21">
        <f>IF(SUM(D14:D15)&lt;30,SUM(D14:D15),30)</f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98"/>
      <c r="R13" s="23" t="s">
        <v>13</v>
      </c>
      <c r="S13" s="10"/>
      <c r="T13" s="10"/>
      <c r="U13" s="10"/>
      <c r="V13" s="10"/>
      <c r="W13" s="10"/>
      <c r="X13" s="10"/>
      <c r="Y13" s="10"/>
      <c r="Z13" s="10"/>
    </row>
    <row r="14" spans="1:26" ht="13.5" customHeight="1" x14ac:dyDescent="0.3">
      <c r="A14" s="24" t="s">
        <v>14</v>
      </c>
      <c r="B14" s="8">
        <v>10</v>
      </c>
      <c r="C14" s="14">
        <v>0</v>
      </c>
      <c r="D14" s="25">
        <f t="shared" ref="D14:D15" si="1">B14*C14</f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76"/>
      <c r="R14" s="23"/>
      <c r="S14" s="10"/>
      <c r="T14" s="10"/>
      <c r="U14" s="10"/>
      <c r="V14" s="10"/>
      <c r="W14" s="10"/>
      <c r="X14" s="10"/>
      <c r="Y14" s="10"/>
      <c r="Z14" s="10"/>
    </row>
    <row r="15" spans="1:26" ht="13.5" customHeight="1" x14ac:dyDescent="0.3">
      <c r="A15" s="24" t="s">
        <v>15</v>
      </c>
      <c r="B15" s="8">
        <v>5</v>
      </c>
      <c r="C15" s="26">
        <v>0</v>
      </c>
      <c r="D15" s="25">
        <f t="shared" si="1"/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6"/>
      <c r="R15" s="23" t="s">
        <v>16</v>
      </c>
      <c r="S15" s="10"/>
      <c r="T15" s="10"/>
      <c r="U15" s="10"/>
      <c r="V15" s="10"/>
      <c r="W15" s="10"/>
      <c r="X15" s="10"/>
      <c r="Y15" s="10"/>
      <c r="Z15" s="10"/>
    </row>
    <row r="16" spans="1:26" ht="29.4" customHeight="1" x14ac:dyDescent="0.3">
      <c r="A16" s="7" t="s">
        <v>17</v>
      </c>
      <c r="B16" s="8" t="s">
        <v>9</v>
      </c>
      <c r="C16" s="27"/>
      <c r="D16" s="21">
        <f>IF(SUM(D17:D18)&lt;12,SUM(D17:D18),12)</f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6"/>
      <c r="R16" s="23"/>
      <c r="S16" s="10"/>
      <c r="T16" s="10"/>
      <c r="U16" s="10"/>
      <c r="V16" s="10"/>
      <c r="W16" s="10"/>
      <c r="X16" s="10"/>
      <c r="Y16" s="10"/>
      <c r="Z16" s="10"/>
    </row>
    <row r="17" spans="1:26" ht="13.5" customHeight="1" x14ac:dyDescent="0.3">
      <c r="A17" s="24" t="s">
        <v>18</v>
      </c>
      <c r="B17" s="8">
        <v>3</v>
      </c>
      <c r="C17" s="14">
        <v>0</v>
      </c>
      <c r="D17" s="25">
        <f t="shared" ref="D17:D22" si="2">B17*C17</f>
        <v>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28"/>
      <c r="R17" s="23" t="s">
        <v>19</v>
      </c>
      <c r="S17" s="10"/>
      <c r="T17" s="10"/>
      <c r="U17" s="10"/>
      <c r="V17" s="10"/>
      <c r="W17" s="10"/>
      <c r="X17" s="10"/>
      <c r="Y17" s="10"/>
      <c r="Z17" s="10"/>
    </row>
    <row r="18" spans="1:26" ht="13.5" customHeight="1" x14ac:dyDescent="0.3">
      <c r="A18" s="24" t="s">
        <v>20</v>
      </c>
      <c r="B18" s="8">
        <v>1.5</v>
      </c>
      <c r="C18" s="14">
        <v>0</v>
      </c>
      <c r="D18" s="25">
        <f t="shared" si="2"/>
        <v>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28"/>
      <c r="R18" s="23"/>
      <c r="S18" s="10"/>
      <c r="T18" s="10"/>
      <c r="U18" s="10"/>
      <c r="V18" s="10"/>
      <c r="W18" s="10"/>
      <c r="X18" s="10"/>
      <c r="Y18" s="10"/>
      <c r="Z18" s="10"/>
    </row>
    <row r="19" spans="1:26" ht="16.5" customHeight="1" x14ac:dyDescent="0.3">
      <c r="A19" s="7" t="s">
        <v>21</v>
      </c>
      <c r="B19" s="8">
        <v>7</v>
      </c>
      <c r="C19" s="14">
        <v>0</v>
      </c>
      <c r="D19" s="9">
        <f t="shared" si="2"/>
        <v>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28"/>
      <c r="R19" s="23" t="s">
        <v>22</v>
      </c>
      <c r="S19" s="10"/>
      <c r="T19" s="10"/>
      <c r="U19" s="10"/>
      <c r="V19" s="10"/>
      <c r="W19" s="10"/>
      <c r="X19" s="10"/>
      <c r="Y19" s="10"/>
      <c r="Z19" s="10"/>
    </row>
    <row r="20" spans="1:26" ht="16.5" customHeight="1" x14ac:dyDescent="0.3">
      <c r="A20" s="7" t="s">
        <v>23</v>
      </c>
      <c r="B20" s="8">
        <v>3</v>
      </c>
      <c r="C20" s="14">
        <v>0</v>
      </c>
      <c r="D20" s="9">
        <f t="shared" si="2"/>
        <v>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28"/>
      <c r="R20" s="23"/>
      <c r="S20" s="10"/>
      <c r="T20" s="10"/>
      <c r="U20" s="10"/>
      <c r="V20" s="10"/>
      <c r="W20" s="10"/>
      <c r="X20" s="10"/>
      <c r="Y20" s="10"/>
      <c r="Z20" s="10"/>
    </row>
    <row r="21" spans="1:26" ht="16.5" customHeight="1" x14ac:dyDescent="0.3">
      <c r="A21" s="29" t="s">
        <v>24</v>
      </c>
      <c r="B21" s="8">
        <v>3</v>
      </c>
      <c r="C21" s="14">
        <v>0</v>
      </c>
      <c r="D21" s="30">
        <f t="shared" si="2"/>
        <v>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28"/>
      <c r="R21" s="23" t="s">
        <v>25</v>
      </c>
      <c r="S21" s="10"/>
      <c r="T21" s="10"/>
      <c r="U21" s="10"/>
      <c r="V21" s="10"/>
      <c r="W21" s="10"/>
      <c r="X21" s="10"/>
      <c r="Y21" s="10"/>
      <c r="Z21" s="10"/>
    </row>
    <row r="22" spans="1:26" ht="24.6" customHeight="1" x14ac:dyDescent="0.3">
      <c r="A22" s="7" t="s">
        <v>26</v>
      </c>
      <c r="B22" s="8">
        <v>4</v>
      </c>
      <c r="C22" s="26">
        <v>0</v>
      </c>
      <c r="D22" s="31">
        <f t="shared" si="2"/>
        <v>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8"/>
      <c r="R22" s="23"/>
      <c r="S22" s="10"/>
      <c r="T22" s="10"/>
      <c r="U22" s="10"/>
      <c r="V22" s="10"/>
      <c r="W22" s="10"/>
      <c r="X22" s="10"/>
      <c r="Y22" s="10"/>
      <c r="Z22" s="10"/>
    </row>
    <row r="23" spans="1:26" ht="20.399999999999999" customHeight="1" x14ac:dyDescent="0.3">
      <c r="A23" s="7" t="s">
        <v>27</v>
      </c>
      <c r="B23" s="8">
        <v>10</v>
      </c>
      <c r="C23" s="26">
        <v>0</v>
      </c>
      <c r="D23" s="32">
        <f>IF(C23*B23&lt;=40,C23*B23,40)</f>
        <v>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28"/>
      <c r="R23" s="23"/>
      <c r="S23" s="10"/>
      <c r="T23" s="10"/>
      <c r="U23" s="10"/>
      <c r="V23" s="10"/>
      <c r="W23" s="10"/>
      <c r="X23" s="10"/>
      <c r="Y23" s="10"/>
      <c r="Z23" s="10"/>
    </row>
    <row r="24" spans="1:26" ht="36.75" customHeight="1" x14ac:dyDescent="0.3">
      <c r="A24" s="20" t="s">
        <v>28</v>
      </c>
      <c r="B24" s="8" t="s">
        <v>9</v>
      </c>
      <c r="C24" s="33"/>
      <c r="D24" s="21">
        <f>SUM(D25:D33)</f>
        <v>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28"/>
      <c r="R24" s="23" t="s">
        <v>29</v>
      </c>
      <c r="S24" s="10"/>
      <c r="T24" s="10"/>
      <c r="U24" s="10"/>
      <c r="V24" s="10"/>
      <c r="W24" s="10"/>
      <c r="X24" s="10"/>
      <c r="Y24" s="10"/>
      <c r="Z24" s="10"/>
    </row>
    <row r="25" spans="1:26" ht="13.5" customHeight="1" x14ac:dyDescent="0.3">
      <c r="A25" s="34" t="s">
        <v>30</v>
      </c>
      <c r="B25" s="8">
        <v>40</v>
      </c>
      <c r="C25" s="14">
        <v>0</v>
      </c>
      <c r="D25" s="25">
        <f t="shared" ref="D25:D33" si="3">B25*C25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28"/>
      <c r="R25" s="23"/>
      <c r="S25" s="10"/>
      <c r="T25" s="10"/>
      <c r="U25" s="10"/>
      <c r="V25" s="10"/>
      <c r="W25" s="10"/>
      <c r="X25" s="10"/>
      <c r="Y25" s="10"/>
      <c r="Z25" s="10"/>
    </row>
    <row r="26" spans="1:26" ht="13.5" customHeight="1" x14ac:dyDescent="0.3">
      <c r="A26" s="34" t="s">
        <v>31</v>
      </c>
      <c r="B26" s="8">
        <v>35</v>
      </c>
      <c r="C26" s="14">
        <v>0</v>
      </c>
      <c r="D26" s="25">
        <f t="shared" si="3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28"/>
      <c r="R26" s="23" t="s">
        <v>32</v>
      </c>
      <c r="S26" s="10"/>
      <c r="T26" s="10"/>
      <c r="U26" s="10"/>
      <c r="V26" s="10"/>
      <c r="W26" s="10"/>
      <c r="X26" s="10"/>
      <c r="Y26" s="10"/>
      <c r="Z26" s="10"/>
    </row>
    <row r="27" spans="1:26" ht="13.5" customHeight="1" x14ac:dyDescent="0.3">
      <c r="A27" s="34" t="s">
        <v>33</v>
      </c>
      <c r="B27" s="8">
        <v>30</v>
      </c>
      <c r="C27" s="14">
        <v>0</v>
      </c>
      <c r="D27" s="25">
        <f t="shared" si="3"/>
        <v>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28"/>
      <c r="R27" s="23"/>
      <c r="S27" s="10"/>
      <c r="T27" s="10"/>
      <c r="U27" s="10"/>
      <c r="V27" s="10"/>
      <c r="W27" s="10"/>
      <c r="X27" s="10"/>
      <c r="Y27" s="10"/>
      <c r="Z27" s="10"/>
    </row>
    <row r="28" spans="1:26" ht="13.5" customHeight="1" x14ac:dyDescent="0.3">
      <c r="A28" s="34" t="s">
        <v>34</v>
      </c>
      <c r="B28" s="8">
        <v>25</v>
      </c>
      <c r="C28" s="14">
        <v>0</v>
      </c>
      <c r="D28" s="25">
        <f t="shared" si="3"/>
        <v>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28"/>
      <c r="R28" s="23"/>
      <c r="S28" s="10"/>
      <c r="T28" s="10"/>
      <c r="U28" s="10"/>
      <c r="V28" s="10"/>
      <c r="W28" s="10"/>
      <c r="X28" s="10"/>
      <c r="Y28" s="10"/>
      <c r="Z28" s="10"/>
    </row>
    <row r="29" spans="1:26" ht="13.5" customHeight="1" x14ac:dyDescent="0.3">
      <c r="A29" s="34" t="s">
        <v>35</v>
      </c>
      <c r="B29" s="35">
        <v>20</v>
      </c>
      <c r="C29" s="14">
        <v>0</v>
      </c>
      <c r="D29" s="25">
        <f t="shared" si="3"/>
        <v>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28"/>
      <c r="R29" s="23"/>
      <c r="S29" s="10"/>
      <c r="T29" s="10"/>
      <c r="U29" s="10"/>
      <c r="V29" s="10"/>
      <c r="W29" s="10"/>
      <c r="X29" s="10"/>
      <c r="Y29" s="10"/>
      <c r="Z29" s="10"/>
    </row>
    <row r="30" spans="1:26" ht="13.5" customHeight="1" x14ac:dyDescent="0.3">
      <c r="A30" s="34" t="s">
        <v>36</v>
      </c>
      <c r="B30" s="35">
        <v>18</v>
      </c>
      <c r="C30" s="14">
        <v>0</v>
      </c>
      <c r="D30" s="25">
        <f t="shared" si="3"/>
        <v>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28"/>
      <c r="R30" s="23" t="s">
        <v>37</v>
      </c>
      <c r="S30" s="10"/>
      <c r="T30" s="10"/>
      <c r="U30" s="10"/>
      <c r="V30" s="10"/>
      <c r="W30" s="10"/>
      <c r="X30" s="10"/>
      <c r="Y30" s="10"/>
      <c r="Z30" s="10"/>
    </row>
    <row r="31" spans="1:26" ht="13.5" customHeight="1" x14ac:dyDescent="0.3">
      <c r="A31" s="34" t="s">
        <v>38</v>
      </c>
      <c r="B31" s="35">
        <v>12</v>
      </c>
      <c r="C31" s="14">
        <v>0</v>
      </c>
      <c r="D31" s="25">
        <f t="shared" si="3"/>
        <v>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28"/>
      <c r="R31" s="23"/>
      <c r="S31" s="10"/>
      <c r="T31" s="10"/>
      <c r="U31" s="10"/>
      <c r="V31" s="10"/>
      <c r="W31" s="10"/>
      <c r="X31" s="10"/>
      <c r="Y31" s="10"/>
      <c r="Z31" s="10"/>
    </row>
    <row r="32" spans="1:26" ht="13.5" customHeight="1" x14ac:dyDescent="0.3">
      <c r="A32" s="34" t="s">
        <v>39</v>
      </c>
      <c r="B32" s="35">
        <v>10</v>
      </c>
      <c r="C32" s="14">
        <v>0</v>
      </c>
      <c r="D32" s="25">
        <f t="shared" si="3"/>
        <v>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28"/>
      <c r="R32" s="23" t="s">
        <v>40</v>
      </c>
      <c r="S32" s="10"/>
      <c r="T32" s="10"/>
      <c r="U32" s="10"/>
      <c r="V32" s="10"/>
      <c r="W32" s="10"/>
      <c r="X32" s="10"/>
      <c r="Y32" s="10"/>
      <c r="Z32" s="10"/>
    </row>
    <row r="33" spans="1:26" ht="13.5" customHeight="1" x14ac:dyDescent="0.3">
      <c r="A33" s="34" t="s">
        <v>41</v>
      </c>
      <c r="B33" s="35">
        <v>2</v>
      </c>
      <c r="C33" s="14">
        <v>0</v>
      </c>
      <c r="D33" s="25">
        <f t="shared" si="3"/>
        <v>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28"/>
      <c r="R33" s="23" t="s">
        <v>42</v>
      </c>
      <c r="S33" s="10"/>
      <c r="T33" s="10"/>
      <c r="U33" s="10"/>
      <c r="V33" s="10"/>
      <c r="W33" s="10"/>
      <c r="X33" s="10"/>
      <c r="Y33" s="10"/>
      <c r="Z33" s="10"/>
    </row>
    <row r="34" spans="1:26" ht="16.5" customHeight="1" x14ac:dyDescent="0.3">
      <c r="A34" s="7" t="s">
        <v>43</v>
      </c>
      <c r="B34" s="8" t="s">
        <v>9</v>
      </c>
      <c r="C34" s="33"/>
      <c r="D34" s="9">
        <f>D35</f>
        <v>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28"/>
      <c r="R34" s="23"/>
      <c r="S34" s="10"/>
      <c r="T34" s="10"/>
      <c r="U34" s="10"/>
      <c r="V34" s="10"/>
      <c r="W34" s="10"/>
      <c r="X34" s="10"/>
      <c r="Y34" s="10"/>
      <c r="Z34" s="10"/>
    </row>
    <row r="35" spans="1:26" ht="13.5" customHeight="1" x14ac:dyDescent="0.3">
      <c r="A35" s="24" t="s">
        <v>44</v>
      </c>
      <c r="B35" s="8">
        <v>18</v>
      </c>
      <c r="C35" s="14">
        <v>0</v>
      </c>
      <c r="D35" s="25">
        <f>B35*C35</f>
        <v>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28"/>
      <c r="R35" s="23" t="s">
        <v>45</v>
      </c>
      <c r="S35" s="10"/>
      <c r="T35" s="10"/>
      <c r="U35" s="10"/>
      <c r="V35" s="10"/>
      <c r="W35" s="10"/>
      <c r="X35" s="10"/>
      <c r="Y35" s="10"/>
      <c r="Z35" s="10"/>
    </row>
    <row r="36" spans="1:26" ht="16.5" customHeight="1" x14ac:dyDescent="0.3">
      <c r="A36" s="7" t="s">
        <v>46</v>
      </c>
      <c r="B36" s="8" t="s">
        <v>9</v>
      </c>
      <c r="C36" s="33"/>
      <c r="D36" s="9">
        <f>D37</f>
        <v>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28"/>
      <c r="R36" s="23"/>
      <c r="S36" s="10"/>
      <c r="T36" s="10"/>
      <c r="U36" s="10"/>
      <c r="V36" s="10"/>
      <c r="W36" s="10"/>
      <c r="X36" s="10"/>
      <c r="Y36" s="10"/>
      <c r="Z36" s="10"/>
    </row>
    <row r="37" spans="1:26" ht="13.5" customHeight="1" x14ac:dyDescent="0.3">
      <c r="A37" s="24" t="s">
        <v>47</v>
      </c>
      <c r="B37" s="8">
        <v>10</v>
      </c>
      <c r="C37" s="14">
        <v>0</v>
      </c>
      <c r="D37" s="15">
        <f>B37*C37</f>
        <v>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28"/>
      <c r="R37" s="23" t="s">
        <v>48</v>
      </c>
      <c r="S37" s="10"/>
      <c r="T37" s="10"/>
      <c r="U37" s="10"/>
      <c r="V37" s="10"/>
      <c r="W37" s="10"/>
      <c r="X37" s="10"/>
      <c r="Y37" s="10"/>
      <c r="Z37" s="10"/>
    </row>
    <row r="38" spans="1:26" ht="16.5" customHeight="1" x14ac:dyDescent="0.3">
      <c r="A38" s="36" t="s">
        <v>49</v>
      </c>
      <c r="B38" s="8" t="s">
        <v>9</v>
      </c>
      <c r="C38" s="33"/>
      <c r="D38" s="21">
        <f>SUM(D39:D44)</f>
        <v>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28"/>
      <c r="R38" s="23"/>
      <c r="S38" s="10"/>
      <c r="T38" s="10"/>
      <c r="U38" s="10"/>
      <c r="V38" s="10"/>
      <c r="W38" s="10"/>
      <c r="X38" s="10"/>
      <c r="Y38" s="10"/>
      <c r="Z38" s="10"/>
    </row>
    <row r="39" spans="1:26" ht="24.75" customHeight="1" x14ac:dyDescent="0.3">
      <c r="A39" s="24" t="s">
        <v>50</v>
      </c>
      <c r="B39" s="8">
        <v>2</v>
      </c>
      <c r="C39" s="14">
        <v>0</v>
      </c>
      <c r="D39" s="25">
        <f t="shared" ref="D39:D44" si="4">B39*C39</f>
        <v>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28"/>
      <c r="R39" s="23" t="s">
        <v>51</v>
      </c>
      <c r="S39" s="10"/>
      <c r="T39" s="10"/>
      <c r="U39" s="10"/>
      <c r="V39" s="10"/>
      <c r="W39" s="10"/>
      <c r="X39" s="10"/>
      <c r="Y39" s="10"/>
      <c r="Z39" s="10"/>
    </row>
    <row r="40" spans="1:26" ht="23.4" customHeight="1" x14ac:dyDescent="0.3">
      <c r="A40" s="13" t="s">
        <v>52</v>
      </c>
      <c r="B40" s="8">
        <v>1</v>
      </c>
      <c r="C40" s="14">
        <v>0</v>
      </c>
      <c r="D40" s="25">
        <f t="shared" si="4"/>
        <v>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28"/>
      <c r="R40" s="23"/>
      <c r="S40" s="10"/>
      <c r="T40" s="10"/>
      <c r="U40" s="10"/>
      <c r="V40" s="10"/>
      <c r="W40" s="10"/>
      <c r="X40" s="10"/>
      <c r="Y40" s="10"/>
      <c r="Z40" s="10"/>
    </row>
    <row r="41" spans="1:26" ht="24" customHeight="1" x14ac:dyDescent="0.3">
      <c r="A41" s="13" t="s">
        <v>53</v>
      </c>
      <c r="B41" s="8">
        <v>5</v>
      </c>
      <c r="C41" s="14">
        <v>0</v>
      </c>
      <c r="D41" s="25">
        <f t="shared" si="4"/>
        <v>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28"/>
      <c r="R41" s="23" t="s">
        <v>54</v>
      </c>
      <c r="S41" s="10"/>
      <c r="T41" s="10"/>
      <c r="U41" s="10"/>
      <c r="V41" s="10"/>
      <c r="W41" s="10"/>
      <c r="X41" s="10"/>
      <c r="Y41" s="10"/>
      <c r="Z41" s="10"/>
    </row>
    <row r="42" spans="1:26" ht="25.95" customHeight="1" x14ac:dyDescent="0.3">
      <c r="A42" s="13" t="s">
        <v>55</v>
      </c>
      <c r="B42" s="8">
        <v>4</v>
      </c>
      <c r="C42" s="14">
        <v>0</v>
      </c>
      <c r="D42" s="25">
        <f t="shared" si="4"/>
        <v>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28"/>
      <c r="R42" s="23"/>
      <c r="S42" s="10"/>
      <c r="T42" s="10"/>
      <c r="U42" s="10"/>
      <c r="V42" s="10"/>
      <c r="W42" s="10"/>
      <c r="X42" s="10"/>
      <c r="Y42" s="10"/>
      <c r="Z42" s="10"/>
    </row>
    <row r="43" spans="1:26" ht="24.75" customHeight="1" x14ac:dyDescent="0.3">
      <c r="A43" s="13" t="s">
        <v>56</v>
      </c>
      <c r="B43" s="8">
        <v>3</v>
      </c>
      <c r="C43" s="14">
        <v>0</v>
      </c>
      <c r="D43" s="25">
        <f t="shared" si="4"/>
        <v>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28"/>
      <c r="R43" s="23" t="s">
        <v>57</v>
      </c>
      <c r="S43" s="10"/>
      <c r="T43" s="10"/>
      <c r="U43" s="10"/>
      <c r="V43" s="10"/>
      <c r="W43" s="10"/>
      <c r="X43" s="10"/>
      <c r="Y43" s="10"/>
      <c r="Z43" s="10"/>
    </row>
    <row r="44" spans="1:26" ht="28.95" customHeight="1" x14ac:dyDescent="0.3">
      <c r="A44" s="13" t="s">
        <v>58</v>
      </c>
      <c r="B44" s="8">
        <v>2</v>
      </c>
      <c r="C44" s="14">
        <v>0</v>
      </c>
      <c r="D44" s="25">
        <f t="shared" si="4"/>
        <v>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6"/>
      <c r="R44" s="23"/>
      <c r="S44" s="10"/>
      <c r="T44" s="10"/>
      <c r="U44" s="10"/>
      <c r="V44" s="10"/>
      <c r="W44" s="10"/>
      <c r="X44" s="10"/>
      <c r="Y44" s="10"/>
      <c r="Z44" s="10"/>
    </row>
    <row r="45" spans="1:26" ht="16.5" customHeight="1" x14ac:dyDescent="0.3">
      <c r="A45" s="7" t="s">
        <v>59</v>
      </c>
      <c r="B45" s="8" t="s">
        <v>9</v>
      </c>
      <c r="C45" s="33"/>
      <c r="D45" s="9">
        <f>D46</f>
        <v>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6"/>
      <c r="R45" s="23" t="s">
        <v>60</v>
      </c>
      <c r="S45" s="10"/>
      <c r="T45" s="10"/>
      <c r="U45" s="10"/>
      <c r="V45" s="10"/>
      <c r="W45" s="10"/>
      <c r="X45" s="10"/>
      <c r="Y45" s="10"/>
      <c r="Z45" s="10"/>
    </row>
    <row r="46" spans="1:26" ht="13.5" customHeight="1" x14ac:dyDescent="0.3">
      <c r="A46" s="24" t="s">
        <v>61</v>
      </c>
      <c r="B46" s="8">
        <v>0.2</v>
      </c>
      <c r="C46" s="19">
        <v>0</v>
      </c>
      <c r="D46" s="25">
        <f>B46*C46</f>
        <v>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28"/>
      <c r="R46" s="23"/>
      <c r="S46" s="10"/>
      <c r="T46" s="10"/>
      <c r="U46" s="10"/>
      <c r="V46" s="10"/>
      <c r="W46" s="10"/>
      <c r="X46" s="10"/>
      <c r="Y46" s="10"/>
      <c r="Z46" s="10"/>
    </row>
    <row r="47" spans="1:26" ht="16.5" customHeight="1" x14ac:dyDescent="0.3">
      <c r="A47" s="37" t="s">
        <v>62</v>
      </c>
      <c r="B47" s="38" t="s">
        <v>9</v>
      </c>
      <c r="C47" s="27"/>
      <c r="D47" s="39">
        <f>SUM(D48:D53)</f>
        <v>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28"/>
      <c r="R47" s="23" t="s">
        <v>63</v>
      </c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3">
      <c r="A48" s="40" t="s">
        <v>64</v>
      </c>
      <c r="B48" s="41">
        <v>15</v>
      </c>
      <c r="C48" s="14">
        <v>0</v>
      </c>
      <c r="D48" s="25">
        <f t="shared" ref="D48:D53" si="5">B48*C48</f>
        <v>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28"/>
      <c r="R48" s="23"/>
      <c r="S48" s="10"/>
      <c r="T48" s="10"/>
      <c r="U48" s="10"/>
      <c r="V48" s="10"/>
      <c r="W48" s="10"/>
      <c r="X48" s="10"/>
      <c r="Y48" s="10"/>
      <c r="Z48" s="10"/>
    </row>
    <row r="49" spans="1:26" ht="13.5" customHeight="1" x14ac:dyDescent="0.3">
      <c r="A49" s="42" t="s">
        <v>65</v>
      </c>
      <c r="B49" s="43">
        <v>30</v>
      </c>
      <c r="C49" s="14">
        <v>0</v>
      </c>
      <c r="D49" s="25">
        <f t="shared" si="5"/>
        <v>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28"/>
      <c r="R49" s="23"/>
      <c r="S49" s="10"/>
      <c r="T49" s="10"/>
      <c r="U49" s="10"/>
      <c r="V49" s="10"/>
      <c r="W49" s="10"/>
      <c r="X49" s="10"/>
      <c r="Y49" s="10"/>
      <c r="Z49" s="10"/>
    </row>
    <row r="50" spans="1:26" ht="13.5" customHeight="1" x14ac:dyDescent="0.3">
      <c r="A50" s="42" t="s">
        <v>66</v>
      </c>
      <c r="B50" s="43">
        <v>20</v>
      </c>
      <c r="C50" s="14">
        <v>0</v>
      </c>
      <c r="D50" s="25">
        <f t="shared" si="5"/>
        <v>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28"/>
      <c r="R50" s="23"/>
      <c r="S50" s="10"/>
      <c r="T50" s="10"/>
      <c r="U50" s="10"/>
      <c r="V50" s="10"/>
      <c r="W50" s="10"/>
      <c r="X50" s="10"/>
      <c r="Y50" s="10"/>
      <c r="Z50" s="10"/>
    </row>
    <row r="51" spans="1:26" ht="13.5" customHeight="1" x14ac:dyDescent="0.3">
      <c r="A51" s="42" t="s">
        <v>67</v>
      </c>
      <c r="B51" s="43">
        <v>20</v>
      </c>
      <c r="C51" s="14">
        <v>0</v>
      </c>
      <c r="D51" s="25">
        <f t="shared" si="5"/>
        <v>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28"/>
      <c r="R51" s="23"/>
      <c r="S51" s="10"/>
      <c r="T51" s="10"/>
      <c r="U51" s="10"/>
      <c r="V51" s="10"/>
      <c r="W51" s="10"/>
      <c r="X51" s="10"/>
      <c r="Y51" s="10"/>
      <c r="Z51" s="10"/>
    </row>
    <row r="52" spans="1:26" ht="13.5" customHeight="1" x14ac:dyDescent="0.3">
      <c r="A52" s="44" t="s">
        <v>68</v>
      </c>
      <c r="B52" s="43">
        <v>30</v>
      </c>
      <c r="C52" s="14">
        <v>0</v>
      </c>
      <c r="D52" s="25">
        <f t="shared" si="5"/>
        <v>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28"/>
      <c r="R52" s="23"/>
      <c r="S52" s="10"/>
      <c r="T52" s="10"/>
      <c r="U52" s="10"/>
      <c r="V52" s="10"/>
      <c r="W52" s="10"/>
      <c r="X52" s="10"/>
      <c r="Y52" s="10"/>
      <c r="Z52" s="10"/>
    </row>
    <row r="53" spans="1:26" ht="13.5" customHeight="1" x14ac:dyDescent="0.3">
      <c r="A53" s="44" t="s">
        <v>69</v>
      </c>
      <c r="B53" s="43">
        <v>20</v>
      </c>
      <c r="C53" s="14">
        <v>0</v>
      </c>
      <c r="D53" s="25">
        <f t="shared" si="5"/>
        <v>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28"/>
      <c r="R53" s="23"/>
      <c r="S53" s="10"/>
      <c r="T53" s="10"/>
      <c r="U53" s="10"/>
      <c r="V53" s="10"/>
      <c r="W53" s="10"/>
      <c r="X53" s="10"/>
      <c r="Y53" s="10"/>
      <c r="Z53" s="10"/>
    </row>
    <row r="54" spans="1:26" ht="16.5" customHeight="1" x14ac:dyDescent="0.3">
      <c r="A54" s="45" t="s">
        <v>70</v>
      </c>
      <c r="B54" s="46" t="s">
        <v>9</v>
      </c>
      <c r="C54" s="27">
        <v>0</v>
      </c>
      <c r="D54" s="21">
        <f>IF(SUM(D55:D58)&lt;=30,SUM(D55:D58),30)</f>
        <v>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8"/>
      <c r="R54" s="23" t="s">
        <v>71</v>
      </c>
      <c r="S54" s="10"/>
      <c r="T54" s="10"/>
      <c r="U54" s="10"/>
      <c r="V54" s="10"/>
      <c r="W54" s="10"/>
      <c r="X54" s="10"/>
      <c r="Y54" s="10"/>
      <c r="Z54" s="10"/>
    </row>
    <row r="55" spans="1:26" ht="29.4" customHeight="1" x14ac:dyDescent="0.3">
      <c r="A55" s="13" t="s">
        <v>72</v>
      </c>
      <c r="B55" s="8">
        <v>6</v>
      </c>
      <c r="C55" s="14">
        <v>0</v>
      </c>
      <c r="D55" s="25">
        <f t="shared" ref="D55:D58" si="6">B55*C55</f>
        <v>0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8"/>
      <c r="R55" s="23"/>
      <c r="S55" s="10"/>
      <c r="T55" s="10"/>
      <c r="U55" s="10"/>
      <c r="V55" s="10"/>
      <c r="W55" s="10"/>
      <c r="X55" s="10"/>
      <c r="Y55" s="10"/>
      <c r="Z55" s="10"/>
    </row>
    <row r="56" spans="1:26" ht="24.75" customHeight="1" x14ac:dyDescent="0.3">
      <c r="A56" s="13" t="s">
        <v>73</v>
      </c>
      <c r="B56" s="8">
        <v>4</v>
      </c>
      <c r="C56" s="14">
        <v>0</v>
      </c>
      <c r="D56" s="25">
        <f t="shared" si="6"/>
        <v>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28"/>
      <c r="R56" s="23" t="s">
        <v>74</v>
      </c>
      <c r="S56" s="10"/>
      <c r="T56" s="10"/>
      <c r="U56" s="10"/>
      <c r="V56" s="10"/>
      <c r="W56" s="10"/>
      <c r="X56" s="10"/>
      <c r="Y56" s="10"/>
      <c r="Z56" s="10"/>
    </row>
    <row r="57" spans="1:26" ht="25.95" customHeight="1" x14ac:dyDescent="0.3">
      <c r="A57" s="13" t="s">
        <v>75</v>
      </c>
      <c r="B57" s="8">
        <v>2</v>
      </c>
      <c r="C57" s="14">
        <v>0</v>
      </c>
      <c r="D57" s="25">
        <f t="shared" si="6"/>
        <v>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28"/>
      <c r="R57" s="23"/>
      <c r="S57" s="10"/>
      <c r="T57" s="10"/>
      <c r="U57" s="10"/>
      <c r="V57" s="10"/>
      <c r="W57" s="10"/>
      <c r="X57" s="10"/>
      <c r="Y57" s="10"/>
      <c r="Z57" s="10"/>
    </row>
    <row r="58" spans="1:26" ht="13.5" customHeight="1" x14ac:dyDescent="0.3">
      <c r="A58" s="13" t="s">
        <v>76</v>
      </c>
      <c r="B58" s="47">
        <v>5</v>
      </c>
      <c r="C58" s="14">
        <v>0</v>
      </c>
      <c r="D58" s="25">
        <f t="shared" si="6"/>
        <v>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28"/>
      <c r="R58" s="23" t="s">
        <v>77</v>
      </c>
      <c r="S58" s="10"/>
      <c r="T58" s="10"/>
      <c r="U58" s="10"/>
      <c r="V58" s="10"/>
      <c r="W58" s="10"/>
      <c r="X58" s="10"/>
      <c r="Y58" s="10"/>
      <c r="Z58" s="10"/>
    </row>
    <row r="59" spans="1:26" ht="52.5" customHeight="1" x14ac:dyDescent="0.3">
      <c r="A59" s="7" t="s">
        <v>78</v>
      </c>
      <c r="B59" s="8" t="s">
        <v>9</v>
      </c>
      <c r="C59" s="33"/>
      <c r="D59" s="21">
        <f>SUM(D60:D64)</f>
        <v>0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28"/>
      <c r="R59" s="23"/>
      <c r="S59" s="10"/>
      <c r="T59" s="10"/>
      <c r="U59" s="10"/>
      <c r="V59" s="10"/>
      <c r="W59" s="10"/>
      <c r="X59" s="10"/>
      <c r="Y59" s="10"/>
      <c r="Z59" s="10"/>
    </row>
    <row r="60" spans="1:26" ht="13.5" customHeight="1" x14ac:dyDescent="0.3">
      <c r="A60" s="24" t="s">
        <v>79</v>
      </c>
      <c r="B60" s="8">
        <v>1</v>
      </c>
      <c r="C60" s="14">
        <v>0</v>
      </c>
      <c r="D60" s="25">
        <f t="shared" ref="D60:D64" si="7">B60*C60</f>
        <v>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28"/>
      <c r="R60" s="23" t="s">
        <v>80</v>
      </c>
      <c r="S60" s="10"/>
      <c r="T60" s="10"/>
      <c r="U60" s="10"/>
      <c r="V60" s="10"/>
      <c r="W60" s="10"/>
      <c r="X60" s="10"/>
      <c r="Y60" s="10"/>
      <c r="Z60" s="10"/>
    </row>
    <row r="61" spans="1:26" ht="13.5" customHeight="1" x14ac:dyDescent="0.3">
      <c r="A61" s="24" t="s">
        <v>81</v>
      </c>
      <c r="B61" s="8">
        <v>1.5</v>
      </c>
      <c r="C61" s="14">
        <v>0</v>
      </c>
      <c r="D61" s="25">
        <f t="shared" si="7"/>
        <v>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28"/>
      <c r="R61" s="23"/>
      <c r="S61" s="10"/>
      <c r="T61" s="10"/>
      <c r="U61" s="10"/>
      <c r="V61" s="10"/>
      <c r="W61" s="10"/>
      <c r="X61" s="10"/>
      <c r="Y61" s="10"/>
      <c r="Z61" s="10"/>
    </row>
    <row r="62" spans="1:26" ht="12.75" customHeight="1" x14ac:dyDescent="0.3">
      <c r="A62" s="24" t="s">
        <v>82</v>
      </c>
      <c r="B62" s="47">
        <v>4</v>
      </c>
      <c r="C62" s="14">
        <v>0</v>
      </c>
      <c r="D62" s="25">
        <f t="shared" si="7"/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28"/>
      <c r="R62" s="23"/>
      <c r="S62" s="10"/>
      <c r="T62" s="10"/>
      <c r="U62" s="10"/>
      <c r="V62" s="10"/>
      <c r="W62" s="10"/>
      <c r="X62" s="10"/>
      <c r="Y62" s="10"/>
      <c r="Z62" s="10"/>
    </row>
    <row r="63" spans="1:26" ht="13.5" customHeight="1" x14ac:dyDescent="0.3">
      <c r="A63" s="13" t="s">
        <v>83</v>
      </c>
      <c r="B63" s="47">
        <v>3</v>
      </c>
      <c r="C63" s="14">
        <v>0</v>
      </c>
      <c r="D63" s="25">
        <f t="shared" si="7"/>
        <v>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28"/>
      <c r="R63" s="23" t="s">
        <v>84</v>
      </c>
      <c r="S63" s="10"/>
      <c r="T63" s="10"/>
      <c r="U63" s="10"/>
      <c r="V63" s="10"/>
      <c r="W63" s="10"/>
      <c r="X63" s="10"/>
      <c r="Y63" s="10"/>
      <c r="Z63" s="10"/>
    </row>
    <row r="64" spans="1:26" ht="12.75" customHeight="1" x14ac:dyDescent="0.3">
      <c r="A64" s="24" t="s">
        <v>85</v>
      </c>
      <c r="B64" s="8">
        <v>5</v>
      </c>
      <c r="C64" s="14">
        <v>0</v>
      </c>
      <c r="D64" s="25">
        <f t="shared" si="7"/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28"/>
      <c r="R64" s="48" t="s">
        <v>86</v>
      </c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3">
      <c r="A65" s="36" t="s">
        <v>87</v>
      </c>
      <c r="B65" s="8" t="s">
        <v>9</v>
      </c>
      <c r="C65" s="49"/>
      <c r="D65" s="50">
        <f>SUM(D66:D68)</f>
        <v>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28"/>
      <c r="R65" s="48"/>
      <c r="S65" s="10"/>
      <c r="T65" s="10"/>
      <c r="U65" s="10"/>
      <c r="V65" s="10"/>
      <c r="W65" s="10"/>
      <c r="X65" s="10"/>
      <c r="Y65" s="10"/>
      <c r="Z65" s="10"/>
    </row>
    <row r="66" spans="1:26" ht="12.75" customHeight="1" x14ac:dyDescent="0.3">
      <c r="A66" s="13" t="s">
        <v>88</v>
      </c>
      <c r="B66" s="8">
        <v>5</v>
      </c>
      <c r="C66" s="14">
        <v>0</v>
      </c>
      <c r="D66" s="25">
        <f t="shared" ref="D66:D68" si="8">B66*C66</f>
        <v>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28"/>
      <c r="R66" s="23" t="s">
        <v>89</v>
      </c>
      <c r="S66" s="10"/>
      <c r="T66" s="10"/>
      <c r="U66" s="10"/>
      <c r="V66" s="10"/>
      <c r="W66" s="10"/>
      <c r="X66" s="10"/>
      <c r="Y66" s="10"/>
      <c r="Z66" s="10"/>
    </row>
    <row r="67" spans="1:26" ht="12.75" customHeight="1" x14ac:dyDescent="0.3">
      <c r="A67" s="24" t="s">
        <v>90</v>
      </c>
      <c r="B67" s="8">
        <v>7</v>
      </c>
      <c r="C67" s="14">
        <v>0</v>
      </c>
      <c r="D67" s="25">
        <f t="shared" si="8"/>
        <v>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98"/>
      <c r="R67" s="23"/>
      <c r="S67" s="10"/>
      <c r="T67" s="10"/>
      <c r="U67" s="10"/>
      <c r="V67" s="10"/>
      <c r="W67" s="10"/>
      <c r="X67" s="10"/>
      <c r="Y67" s="10"/>
      <c r="Z67" s="10"/>
    </row>
    <row r="68" spans="1:26" ht="12.75" customHeight="1" x14ac:dyDescent="0.3">
      <c r="A68" s="24" t="s">
        <v>91</v>
      </c>
      <c r="B68" s="8">
        <v>15</v>
      </c>
      <c r="C68" s="14">
        <v>0</v>
      </c>
      <c r="D68" s="25">
        <f t="shared" si="8"/>
        <v>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76"/>
      <c r="R68" s="23" t="s">
        <v>92</v>
      </c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3">
      <c r="A69" s="7" t="s">
        <v>93</v>
      </c>
      <c r="B69" s="8" t="s">
        <v>9</v>
      </c>
      <c r="C69" s="49"/>
      <c r="D69" s="50">
        <f>SUM(D70:D72)</f>
        <v>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6"/>
      <c r="R69" s="23"/>
      <c r="S69" s="10"/>
      <c r="T69" s="10"/>
      <c r="U69" s="10"/>
      <c r="V69" s="10"/>
      <c r="W69" s="10"/>
      <c r="X69" s="10"/>
      <c r="Y69" s="10"/>
      <c r="Z69" s="10"/>
    </row>
    <row r="70" spans="1:26" ht="12.75" customHeight="1" x14ac:dyDescent="0.3">
      <c r="A70" s="13" t="s">
        <v>94</v>
      </c>
      <c r="B70" s="8">
        <v>4</v>
      </c>
      <c r="C70" s="14">
        <v>0</v>
      </c>
      <c r="D70" s="25">
        <f t="shared" ref="D70:D72" si="9">B70*C70</f>
        <v>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6"/>
      <c r="R70" s="23" t="s">
        <v>95</v>
      </c>
      <c r="S70" s="10"/>
      <c r="T70" s="10"/>
      <c r="U70" s="10"/>
      <c r="V70" s="10"/>
      <c r="W70" s="10"/>
      <c r="X70" s="10"/>
      <c r="Y70" s="10"/>
      <c r="Z70" s="10"/>
    </row>
    <row r="71" spans="1:26" ht="12.75" customHeight="1" x14ac:dyDescent="0.3">
      <c r="A71" s="24" t="s">
        <v>96</v>
      </c>
      <c r="B71" s="8">
        <v>5</v>
      </c>
      <c r="C71" s="14">
        <v>0</v>
      </c>
      <c r="D71" s="25">
        <f t="shared" si="9"/>
        <v>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28"/>
      <c r="R71" s="23"/>
      <c r="S71" s="10"/>
      <c r="T71" s="10"/>
      <c r="U71" s="10"/>
      <c r="V71" s="10"/>
      <c r="W71" s="10"/>
      <c r="X71" s="10"/>
      <c r="Y71" s="10"/>
      <c r="Z71" s="10"/>
    </row>
    <row r="72" spans="1:26" ht="12.75" customHeight="1" x14ac:dyDescent="0.3">
      <c r="A72" s="24" t="s">
        <v>97</v>
      </c>
      <c r="B72" s="8">
        <v>12</v>
      </c>
      <c r="C72" s="14">
        <v>0</v>
      </c>
      <c r="D72" s="25">
        <f t="shared" si="9"/>
        <v>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28"/>
      <c r="R72" s="23" t="s">
        <v>98</v>
      </c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3">
      <c r="A73" s="7" t="s">
        <v>99</v>
      </c>
      <c r="B73" s="8" t="s">
        <v>9</v>
      </c>
      <c r="C73" s="33"/>
      <c r="D73" s="21">
        <f>SUM(D74:D82)</f>
        <v>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28"/>
      <c r="R73" s="23"/>
      <c r="S73" s="10"/>
      <c r="T73" s="10"/>
      <c r="U73" s="10"/>
      <c r="V73" s="10"/>
      <c r="W73" s="10"/>
      <c r="X73" s="10"/>
      <c r="Y73" s="10"/>
      <c r="Z73" s="10"/>
    </row>
    <row r="74" spans="1:26" ht="24" customHeight="1" x14ac:dyDescent="0.3">
      <c r="A74" s="13" t="s">
        <v>100</v>
      </c>
      <c r="B74" s="8">
        <v>2.5</v>
      </c>
      <c r="C74" s="14">
        <v>0</v>
      </c>
      <c r="D74" s="25">
        <f t="shared" ref="D74:D75" si="10">B74*C74</f>
        <v>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28"/>
      <c r="R74" s="23" t="s">
        <v>101</v>
      </c>
      <c r="S74" s="10"/>
      <c r="T74" s="10"/>
      <c r="U74" s="10"/>
      <c r="V74" s="10"/>
      <c r="W74" s="10"/>
      <c r="X74" s="10"/>
      <c r="Y74" s="10"/>
      <c r="Z74" s="10"/>
    </row>
    <row r="75" spans="1:26" ht="26.4" customHeight="1" x14ac:dyDescent="0.3">
      <c r="A75" s="24" t="s">
        <v>102</v>
      </c>
      <c r="B75" s="8">
        <v>1.5</v>
      </c>
      <c r="C75" s="14">
        <v>0</v>
      </c>
      <c r="D75" s="25">
        <f t="shared" si="10"/>
        <v>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28"/>
      <c r="R75" s="23"/>
      <c r="S75" s="10"/>
      <c r="T75" s="10"/>
      <c r="U75" s="10"/>
      <c r="V75" s="10"/>
      <c r="W75" s="10"/>
      <c r="X75" s="10"/>
      <c r="Y75" s="10"/>
      <c r="Z75" s="10"/>
    </row>
    <row r="76" spans="1:26" ht="13.5" customHeight="1" x14ac:dyDescent="0.3">
      <c r="A76" s="13" t="s">
        <v>103</v>
      </c>
      <c r="B76" s="8">
        <v>2.5</v>
      </c>
      <c r="C76" s="14">
        <v>0</v>
      </c>
      <c r="D76" s="25">
        <f>IF(B76*C76&lt;20,B76*C76,20)</f>
        <v>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28"/>
      <c r="R76" s="23" t="s">
        <v>104</v>
      </c>
      <c r="S76" s="10"/>
      <c r="T76" s="10"/>
      <c r="U76" s="10"/>
      <c r="V76" s="10"/>
      <c r="W76" s="10"/>
      <c r="X76" s="10"/>
      <c r="Y76" s="10"/>
      <c r="Z76" s="10"/>
    </row>
    <row r="77" spans="1:26" ht="13.5" customHeight="1" x14ac:dyDescent="0.3">
      <c r="A77" s="73" t="s">
        <v>105</v>
      </c>
      <c r="B77" s="8">
        <v>1.5</v>
      </c>
      <c r="C77" s="14">
        <v>0</v>
      </c>
      <c r="D77" s="25">
        <f>B77*C77</f>
        <v>0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28"/>
      <c r="R77" s="23"/>
      <c r="S77" s="10"/>
      <c r="T77" s="10"/>
      <c r="U77" s="10"/>
      <c r="V77" s="10"/>
      <c r="W77" s="10"/>
      <c r="X77" s="10"/>
      <c r="Y77" s="10"/>
      <c r="Z77" s="10"/>
    </row>
    <row r="78" spans="1:26" ht="13.5" customHeight="1" x14ac:dyDescent="0.3">
      <c r="A78" s="74" t="s">
        <v>106</v>
      </c>
      <c r="B78" s="8">
        <v>3</v>
      </c>
      <c r="C78" s="14">
        <v>0</v>
      </c>
      <c r="D78" s="25">
        <f t="shared" ref="D78:D82" si="11">B78*C78</f>
        <v>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28"/>
      <c r="R78" s="23"/>
      <c r="S78" s="10"/>
      <c r="T78" s="10"/>
      <c r="U78" s="10"/>
      <c r="V78" s="10"/>
      <c r="W78" s="10"/>
      <c r="X78" s="10"/>
      <c r="Y78" s="10"/>
      <c r="Z78" s="10"/>
    </row>
    <row r="79" spans="1:26" ht="24.75" customHeight="1" x14ac:dyDescent="0.3">
      <c r="A79" s="24" t="s">
        <v>107</v>
      </c>
      <c r="B79" s="8">
        <v>4.5</v>
      </c>
      <c r="C79" s="14">
        <v>0</v>
      </c>
      <c r="D79" s="25">
        <f t="shared" si="11"/>
        <v>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28"/>
      <c r="R79" s="23" t="s">
        <v>108</v>
      </c>
      <c r="S79" s="10"/>
      <c r="T79" s="10"/>
      <c r="U79" s="10"/>
      <c r="V79" s="10"/>
      <c r="W79" s="10"/>
      <c r="X79" s="10"/>
      <c r="Y79" s="10"/>
      <c r="Z79" s="10"/>
    </row>
    <row r="80" spans="1:26" ht="13.5" customHeight="1" x14ac:dyDescent="0.3">
      <c r="A80" s="24" t="s">
        <v>109</v>
      </c>
      <c r="B80" s="8">
        <v>3.5</v>
      </c>
      <c r="C80" s="14">
        <v>0</v>
      </c>
      <c r="D80" s="15">
        <f t="shared" si="11"/>
        <v>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28"/>
      <c r="R80" s="23"/>
      <c r="S80" s="10"/>
      <c r="T80" s="10"/>
      <c r="U80" s="10"/>
      <c r="V80" s="10"/>
      <c r="W80" s="10"/>
      <c r="X80" s="10"/>
      <c r="Y80" s="10"/>
      <c r="Z80" s="10"/>
    </row>
    <row r="81" spans="1:26" ht="24.75" customHeight="1" x14ac:dyDescent="0.3">
      <c r="A81" s="24" t="s">
        <v>110</v>
      </c>
      <c r="B81" s="8">
        <v>3.5</v>
      </c>
      <c r="C81" s="14">
        <v>0</v>
      </c>
      <c r="D81" s="51">
        <f t="shared" si="11"/>
        <v>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28"/>
      <c r="R81" s="23" t="s">
        <v>111</v>
      </c>
      <c r="S81" s="10"/>
      <c r="T81" s="10"/>
      <c r="U81" s="10"/>
      <c r="V81" s="10"/>
      <c r="W81" s="10"/>
      <c r="X81" s="10"/>
      <c r="Y81" s="10"/>
      <c r="Z81" s="10"/>
    </row>
    <row r="82" spans="1:26" ht="13.5" customHeight="1" x14ac:dyDescent="0.3">
      <c r="A82" s="24" t="s">
        <v>112</v>
      </c>
      <c r="B82" s="8">
        <v>2.5</v>
      </c>
      <c r="C82" s="14">
        <v>0</v>
      </c>
      <c r="D82" s="15">
        <f t="shared" si="11"/>
        <v>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28"/>
      <c r="R82" s="23"/>
      <c r="S82" s="10"/>
      <c r="T82" s="10"/>
      <c r="U82" s="10"/>
      <c r="V82" s="10"/>
      <c r="W82" s="10"/>
      <c r="X82" s="10"/>
      <c r="Y82" s="10"/>
      <c r="Z82" s="10"/>
    </row>
    <row r="83" spans="1:26" ht="39.75" customHeight="1" x14ac:dyDescent="0.3">
      <c r="A83" s="7" t="s">
        <v>113</v>
      </c>
      <c r="B83" s="8" t="s">
        <v>9</v>
      </c>
      <c r="C83" s="33"/>
      <c r="D83" s="21">
        <f>SUM(D84:D91)</f>
        <v>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28"/>
      <c r="R83" s="48" t="s">
        <v>114</v>
      </c>
      <c r="S83" s="10"/>
      <c r="T83" s="10"/>
      <c r="U83" s="10"/>
      <c r="V83" s="10"/>
      <c r="W83" s="10"/>
      <c r="X83" s="10"/>
      <c r="Y83" s="10"/>
      <c r="Z83" s="10"/>
    </row>
    <row r="84" spans="1:26" ht="13.5" customHeight="1" x14ac:dyDescent="0.3">
      <c r="A84" s="13" t="s">
        <v>115</v>
      </c>
      <c r="B84" s="8">
        <v>1.5</v>
      </c>
      <c r="C84" s="14">
        <v>0</v>
      </c>
      <c r="D84" s="25">
        <f>B84*C84</f>
        <v>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28"/>
      <c r="R84" s="48"/>
      <c r="S84" s="10"/>
      <c r="T84" s="10"/>
      <c r="U84" s="10"/>
      <c r="V84" s="10"/>
      <c r="W84" s="10"/>
      <c r="X84" s="10"/>
      <c r="Y84" s="10"/>
      <c r="Z84" s="10"/>
    </row>
    <row r="85" spans="1:26" ht="13.5" customHeight="1" x14ac:dyDescent="0.3">
      <c r="A85" s="73" t="s">
        <v>116</v>
      </c>
      <c r="B85" s="8">
        <v>0.5</v>
      </c>
      <c r="C85" s="14">
        <v>0</v>
      </c>
      <c r="D85" s="25">
        <f>C85*B85</f>
        <v>0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28"/>
      <c r="R85" s="48"/>
      <c r="S85" s="10"/>
      <c r="T85" s="10"/>
      <c r="U85" s="10"/>
      <c r="V85" s="10"/>
      <c r="W85" s="10"/>
      <c r="X85" s="10"/>
      <c r="Y85" s="10"/>
      <c r="Z85" s="10"/>
    </row>
    <row r="86" spans="1:26" ht="24.75" customHeight="1" x14ac:dyDescent="0.3">
      <c r="A86" s="13" t="s">
        <v>117</v>
      </c>
      <c r="B86" s="8">
        <v>0.5</v>
      </c>
      <c r="C86" s="14">
        <v>0</v>
      </c>
      <c r="D86" s="25">
        <f t="shared" ref="D86:D91" si="12">B86*C86</f>
        <v>0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28"/>
      <c r="R86" s="23" t="s">
        <v>118</v>
      </c>
      <c r="S86" s="10"/>
      <c r="T86" s="10"/>
      <c r="U86" s="10"/>
      <c r="V86" s="10"/>
      <c r="W86" s="10"/>
      <c r="X86" s="10"/>
      <c r="Y86" s="10"/>
      <c r="Z86" s="10"/>
    </row>
    <row r="87" spans="1:26" ht="13.5" customHeight="1" x14ac:dyDescent="0.3">
      <c r="A87" s="24" t="s">
        <v>119</v>
      </c>
      <c r="B87" s="8">
        <v>2</v>
      </c>
      <c r="C87" s="14">
        <v>0</v>
      </c>
      <c r="D87" s="25">
        <f t="shared" si="12"/>
        <v>0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28"/>
      <c r="R87" s="23"/>
      <c r="S87" s="10"/>
      <c r="T87" s="10"/>
      <c r="U87" s="10"/>
      <c r="V87" s="10"/>
      <c r="W87" s="10"/>
      <c r="X87" s="10"/>
      <c r="Y87" s="10"/>
      <c r="Z87" s="10"/>
    </row>
    <row r="88" spans="1:26" ht="24.75" customHeight="1" x14ac:dyDescent="0.3">
      <c r="A88" s="24" t="s">
        <v>120</v>
      </c>
      <c r="B88" s="8">
        <v>3.5</v>
      </c>
      <c r="C88" s="14">
        <v>0</v>
      </c>
      <c r="D88" s="25">
        <f t="shared" si="12"/>
        <v>0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28"/>
      <c r="R88" s="23" t="s">
        <v>121</v>
      </c>
      <c r="S88" s="10"/>
      <c r="T88" s="10"/>
      <c r="U88" s="10"/>
      <c r="V88" s="10"/>
      <c r="W88" s="10"/>
      <c r="X88" s="10"/>
      <c r="Y88" s="10"/>
      <c r="Z88" s="10"/>
    </row>
    <row r="89" spans="1:26" ht="13.5" customHeight="1" x14ac:dyDescent="0.3">
      <c r="A89" s="24" t="s">
        <v>122</v>
      </c>
      <c r="B89" s="8">
        <v>2.5</v>
      </c>
      <c r="C89" s="14">
        <v>0</v>
      </c>
      <c r="D89" s="25">
        <f t="shared" si="12"/>
        <v>0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28"/>
      <c r="R89" s="23"/>
      <c r="S89" s="10"/>
      <c r="T89" s="10"/>
      <c r="U89" s="10"/>
      <c r="V89" s="10"/>
      <c r="W89" s="10"/>
      <c r="X89" s="10"/>
      <c r="Y89" s="10"/>
      <c r="Z89" s="10"/>
    </row>
    <row r="90" spans="1:26" ht="24.75" customHeight="1" x14ac:dyDescent="0.3">
      <c r="A90" s="24" t="s">
        <v>123</v>
      </c>
      <c r="B90" s="8">
        <v>2.5</v>
      </c>
      <c r="C90" s="14">
        <v>0</v>
      </c>
      <c r="D90" s="25">
        <f t="shared" si="12"/>
        <v>0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28"/>
      <c r="R90" s="23" t="s">
        <v>124</v>
      </c>
      <c r="S90" s="10"/>
      <c r="T90" s="10"/>
      <c r="U90" s="10"/>
      <c r="V90" s="10"/>
      <c r="W90" s="10"/>
      <c r="X90" s="10"/>
      <c r="Y90" s="10"/>
      <c r="Z90" s="10"/>
    </row>
    <row r="91" spans="1:26" ht="13.5" customHeight="1" x14ac:dyDescent="0.3">
      <c r="A91" s="24" t="s">
        <v>125</v>
      </c>
      <c r="B91" s="8">
        <v>1.5</v>
      </c>
      <c r="C91" s="14">
        <v>0</v>
      </c>
      <c r="D91" s="15">
        <f t="shared" si="12"/>
        <v>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28"/>
      <c r="R91" s="23"/>
      <c r="S91" s="10"/>
      <c r="T91" s="10"/>
      <c r="U91" s="10"/>
      <c r="V91" s="10"/>
      <c r="W91" s="10"/>
      <c r="X91" s="10"/>
      <c r="Y91" s="10"/>
      <c r="Z91" s="10"/>
    </row>
    <row r="92" spans="1:26" ht="16.5" customHeight="1" x14ac:dyDescent="0.3">
      <c r="A92" s="7" t="s">
        <v>126</v>
      </c>
      <c r="B92" s="8"/>
      <c r="C92" s="33"/>
      <c r="D92" s="21">
        <f>SUM(D93:D99)</f>
        <v>0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98"/>
      <c r="R92" s="23"/>
      <c r="S92" s="10"/>
      <c r="T92" s="10"/>
      <c r="U92" s="10"/>
      <c r="V92" s="10"/>
      <c r="W92" s="10"/>
      <c r="X92" s="10"/>
      <c r="Y92" s="10"/>
      <c r="Z92" s="10"/>
    </row>
    <row r="93" spans="1:26" ht="13.5" customHeight="1" x14ac:dyDescent="0.3">
      <c r="A93" s="24" t="s">
        <v>127</v>
      </c>
      <c r="B93" s="8">
        <v>20</v>
      </c>
      <c r="C93" s="14">
        <v>0</v>
      </c>
      <c r="D93" s="25">
        <f t="shared" ref="D93:D99" si="13">B93*C93</f>
        <v>0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76"/>
      <c r="R93" s="23"/>
      <c r="S93" s="10"/>
      <c r="T93" s="10"/>
      <c r="U93" s="10"/>
      <c r="V93" s="10"/>
      <c r="W93" s="10"/>
      <c r="X93" s="10"/>
      <c r="Y93" s="10"/>
      <c r="Z93" s="10"/>
    </row>
    <row r="94" spans="1:26" ht="13.5" customHeight="1" x14ac:dyDescent="0.3">
      <c r="A94" s="24" t="s">
        <v>128</v>
      </c>
      <c r="B94" s="8">
        <v>20</v>
      </c>
      <c r="C94" s="14">
        <v>0</v>
      </c>
      <c r="D94" s="25">
        <f t="shared" si="13"/>
        <v>0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22"/>
      <c r="R94" s="23"/>
      <c r="S94" s="10"/>
      <c r="T94" s="10"/>
      <c r="U94" s="10"/>
      <c r="V94" s="10"/>
      <c r="W94" s="10"/>
      <c r="X94" s="10"/>
      <c r="Y94" s="10"/>
      <c r="Z94" s="10"/>
    </row>
    <row r="95" spans="1:26" ht="13.5" customHeight="1" x14ac:dyDescent="0.3">
      <c r="A95" s="24" t="s">
        <v>129</v>
      </c>
      <c r="B95" s="8">
        <v>20</v>
      </c>
      <c r="C95" s="14">
        <v>0</v>
      </c>
      <c r="D95" s="25">
        <f t="shared" si="13"/>
        <v>0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22"/>
      <c r="R95" s="23"/>
      <c r="S95" s="10"/>
      <c r="T95" s="10"/>
      <c r="U95" s="10"/>
      <c r="V95" s="10"/>
      <c r="W95" s="10"/>
      <c r="X95" s="10"/>
      <c r="Y95" s="10"/>
      <c r="Z95" s="10"/>
    </row>
    <row r="96" spans="1:26" ht="13.5" customHeight="1" x14ac:dyDescent="0.3">
      <c r="A96" s="24" t="s">
        <v>130</v>
      </c>
      <c r="B96" s="8">
        <v>20</v>
      </c>
      <c r="C96" s="14">
        <v>0</v>
      </c>
      <c r="D96" s="25">
        <f t="shared" si="13"/>
        <v>0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22"/>
      <c r="R96" s="23"/>
      <c r="S96" s="10"/>
      <c r="T96" s="10"/>
      <c r="U96" s="10"/>
      <c r="V96" s="10"/>
      <c r="W96" s="10"/>
      <c r="X96" s="10"/>
      <c r="Y96" s="10"/>
      <c r="Z96" s="10"/>
    </row>
    <row r="97" spans="1:26" ht="13.5" customHeight="1" x14ac:dyDescent="0.3">
      <c r="A97" s="24" t="s">
        <v>131</v>
      </c>
      <c r="B97" s="8">
        <v>14</v>
      </c>
      <c r="C97" s="14">
        <v>0</v>
      </c>
      <c r="D97" s="25">
        <f t="shared" si="13"/>
        <v>0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22"/>
      <c r="R97" s="23"/>
      <c r="S97" s="10"/>
      <c r="T97" s="10"/>
      <c r="U97" s="10"/>
      <c r="V97" s="10"/>
      <c r="W97" s="10"/>
      <c r="X97" s="10"/>
      <c r="Y97" s="10"/>
      <c r="Z97" s="10"/>
    </row>
    <row r="98" spans="1:26" ht="13.5" customHeight="1" x14ac:dyDescent="0.3">
      <c r="A98" s="24" t="s">
        <v>132</v>
      </c>
      <c r="B98" s="8">
        <v>5</v>
      </c>
      <c r="C98" s="14">
        <v>0</v>
      </c>
      <c r="D98" s="25">
        <f t="shared" si="13"/>
        <v>0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22"/>
      <c r="R98" s="23"/>
      <c r="S98" s="10"/>
      <c r="T98" s="10"/>
      <c r="U98" s="10"/>
      <c r="V98" s="10"/>
      <c r="W98" s="10"/>
      <c r="X98" s="10"/>
      <c r="Y98" s="10"/>
      <c r="Z98" s="10"/>
    </row>
    <row r="99" spans="1:26" ht="13.5" customHeight="1" x14ac:dyDescent="0.3">
      <c r="A99" s="52" t="s">
        <v>133</v>
      </c>
      <c r="B99" s="8">
        <v>14</v>
      </c>
      <c r="C99" s="14">
        <v>0</v>
      </c>
      <c r="D99" s="25">
        <f t="shared" si="13"/>
        <v>0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22"/>
      <c r="R99" s="23"/>
      <c r="S99" s="10"/>
      <c r="T99" s="10"/>
      <c r="U99" s="10"/>
      <c r="V99" s="10"/>
      <c r="W99" s="10"/>
      <c r="X99" s="10"/>
      <c r="Y99" s="10"/>
      <c r="Z99" s="10"/>
    </row>
    <row r="100" spans="1:26" ht="13.5" customHeight="1" x14ac:dyDescent="0.3">
      <c r="A100" s="53" t="s">
        <v>134</v>
      </c>
      <c r="B100" s="54"/>
      <c r="C100" s="55"/>
      <c r="D100" s="9">
        <f>IF(SUM(D101:D103)&lt;=30,SUM(D101:D103),30)</f>
        <v>0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22"/>
      <c r="R100" s="56"/>
      <c r="S100" s="57"/>
      <c r="T100" s="57"/>
      <c r="U100" s="57"/>
      <c r="V100" s="57"/>
      <c r="W100" s="57"/>
      <c r="X100" s="57"/>
      <c r="Y100" s="57"/>
      <c r="Z100" s="57"/>
    </row>
    <row r="101" spans="1:26" ht="24" customHeight="1" x14ac:dyDescent="0.3">
      <c r="A101" s="24" t="s">
        <v>135</v>
      </c>
      <c r="B101" s="8">
        <v>6</v>
      </c>
      <c r="C101" s="14">
        <v>0</v>
      </c>
      <c r="D101" s="25">
        <f t="shared" ref="D101:D103" si="14">B101*C101</f>
        <v>0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6"/>
      <c r="R101" s="23" t="s">
        <v>136</v>
      </c>
      <c r="S101" s="10"/>
      <c r="T101" s="10"/>
      <c r="U101" s="10"/>
      <c r="V101" s="10"/>
      <c r="W101" s="10"/>
      <c r="X101" s="10"/>
      <c r="Y101" s="10"/>
      <c r="Z101" s="10"/>
    </row>
    <row r="102" spans="1:26" ht="13.5" customHeight="1" x14ac:dyDescent="0.3">
      <c r="A102" s="24" t="s">
        <v>137</v>
      </c>
      <c r="B102" s="8">
        <v>4</v>
      </c>
      <c r="C102" s="14">
        <v>0</v>
      </c>
      <c r="D102" s="25">
        <f t="shared" si="14"/>
        <v>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6"/>
      <c r="R102" s="23" t="s">
        <v>136</v>
      </c>
      <c r="S102" s="10"/>
      <c r="T102" s="10"/>
      <c r="U102" s="10"/>
      <c r="V102" s="10"/>
      <c r="W102" s="10"/>
      <c r="X102" s="10"/>
      <c r="Y102" s="10"/>
      <c r="Z102" s="10"/>
    </row>
    <row r="103" spans="1:26" ht="13.5" customHeight="1" x14ac:dyDescent="0.3">
      <c r="A103" s="52" t="s">
        <v>138</v>
      </c>
      <c r="B103" s="8">
        <v>2</v>
      </c>
      <c r="C103" s="14">
        <v>0</v>
      </c>
      <c r="D103" s="25">
        <f t="shared" si="14"/>
        <v>0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6"/>
      <c r="R103" s="23" t="s">
        <v>136</v>
      </c>
      <c r="S103" s="10"/>
      <c r="T103" s="10"/>
      <c r="U103" s="10"/>
      <c r="V103" s="10"/>
      <c r="W103" s="10"/>
      <c r="X103" s="10"/>
      <c r="Y103" s="10"/>
      <c r="Z103" s="10"/>
    </row>
    <row r="104" spans="1:26" ht="13.5" customHeight="1" x14ac:dyDescent="0.3">
      <c r="A104" s="58" t="s">
        <v>139</v>
      </c>
      <c r="B104" s="59"/>
      <c r="C104" s="60"/>
      <c r="D104" s="30">
        <f>SUM(D105:D109)</f>
        <v>0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6"/>
      <c r="R104" s="56"/>
      <c r="S104" s="57"/>
      <c r="T104" s="57"/>
      <c r="U104" s="57"/>
      <c r="V104" s="57"/>
      <c r="W104" s="57"/>
      <c r="X104" s="57"/>
      <c r="Y104" s="57"/>
      <c r="Z104" s="57"/>
    </row>
    <row r="105" spans="1:26" ht="13.5" customHeight="1" x14ac:dyDescent="0.3">
      <c r="A105" s="61" t="s">
        <v>140</v>
      </c>
      <c r="B105" s="46">
        <v>18</v>
      </c>
      <c r="C105" s="26">
        <v>0</v>
      </c>
      <c r="D105" s="51">
        <f t="shared" ref="D105:D108" si="15">B105*C105</f>
        <v>0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6"/>
      <c r="R105" s="23"/>
      <c r="S105" s="10"/>
      <c r="T105" s="10"/>
      <c r="U105" s="10"/>
      <c r="V105" s="10"/>
      <c r="W105" s="10"/>
      <c r="X105" s="10"/>
      <c r="Y105" s="10"/>
      <c r="Z105" s="10"/>
    </row>
    <row r="106" spans="1:26" ht="13.5" customHeight="1" x14ac:dyDescent="0.3">
      <c r="A106" s="62" t="s">
        <v>141</v>
      </c>
      <c r="B106" s="46">
        <v>18</v>
      </c>
      <c r="C106" s="26">
        <v>0</v>
      </c>
      <c r="D106" s="51">
        <f t="shared" si="15"/>
        <v>0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6"/>
      <c r="R106" s="23"/>
      <c r="S106" s="10"/>
      <c r="T106" s="10"/>
      <c r="U106" s="10"/>
      <c r="V106" s="10"/>
      <c r="W106" s="10"/>
      <c r="X106" s="10"/>
      <c r="Y106" s="10"/>
      <c r="Z106" s="10"/>
    </row>
    <row r="107" spans="1:26" ht="13.5" customHeight="1" x14ac:dyDescent="0.3">
      <c r="A107" s="62" t="s">
        <v>142</v>
      </c>
      <c r="B107" s="46">
        <v>18</v>
      </c>
      <c r="C107" s="26">
        <v>0</v>
      </c>
      <c r="D107" s="51">
        <f t="shared" si="15"/>
        <v>0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6"/>
      <c r="R107" s="23"/>
      <c r="S107" s="10"/>
      <c r="T107" s="10"/>
      <c r="U107" s="10"/>
      <c r="V107" s="10"/>
      <c r="W107" s="10"/>
      <c r="X107" s="10"/>
      <c r="Y107" s="10"/>
      <c r="Z107" s="10"/>
    </row>
    <row r="108" spans="1:26" ht="13.5" customHeight="1" x14ac:dyDescent="0.3">
      <c r="A108" s="62" t="s">
        <v>143</v>
      </c>
      <c r="B108" s="46">
        <v>18</v>
      </c>
      <c r="C108" s="26">
        <v>0</v>
      </c>
      <c r="D108" s="51">
        <f t="shared" si="15"/>
        <v>0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6"/>
      <c r="R108" s="23"/>
      <c r="S108" s="10"/>
      <c r="T108" s="10"/>
      <c r="U108" s="10"/>
      <c r="V108" s="10"/>
      <c r="W108" s="10"/>
      <c r="X108" s="10"/>
      <c r="Y108" s="10"/>
      <c r="Z108" s="10"/>
    </row>
    <row r="109" spans="1:26" ht="13.5" customHeight="1" x14ac:dyDescent="0.3">
      <c r="A109" s="63" t="s">
        <v>144</v>
      </c>
      <c r="B109" s="46">
        <v>3</v>
      </c>
      <c r="C109" s="26">
        <v>0</v>
      </c>
      <c r="D109" s="51">
        <f>IF(C109*B109&lt;=18,C109*B109,18)</f>
        <v>0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6"/>
      <c r="R109" s="23"/>
      <c r="S109" s="10"/>
      <c r="T109" s="10"/>
      <c r="U109" s="10"/>
      <c r="V109" s="10"/>
      <c r="W109" s="10"/>
      <c r="X109" s="10"/>
      <c r="Y109" s="10"/>
      <c r="Z109" s="10"/>
    </row>
    <row r="110" spans="1:26" ht="16.5" customHeight="1" x14ac:dyDescent="0.3">
      <c r="A110" s="64" t="s">
        <v>145</v>
      </c>
      <c r="B110" s="65"/>
      <c r="C110" s="66"/>
      <c r="D110" s="67">
        <f>SUM(D10+D13+D16+D19+D20+D21+D22+D23+D24+D34+D36+D38+D45+D47+D54+D59+D65+D69+D73+D83+D92+D100+D104)</f>
        <v>0</v>
      </c>
      <c r="Q110" s="68"/>
      <c r="R110" s="69" t="s">
        <v>146</v>
      </c>
    </row>
    <row r="111" spans="1:26" ht="12.75" customHeight="1" x14ac:dyDescent="0.3">
      <c r="Q111" s="68"/>
      <c r="R111" s="69"/>
    </row>
    <row r="112" spans="1:26" ht="12.75" customHeight="1" x14ac:dyDescent="0.3">
      <c r="A112" s="70"/>
      <c r="Q112" s="68"/>
      <c r="R112" s="69" t="s">
        <v>147</v>
      </c>
    </row>
    <row r="113" spans="17:18" ht="12.75" customHeight="1" x14ac:dyDescent="0.3">
      <c r="Q113" s="68"/>
      <c r="R113" s="69"/>
    </row>
    <row r="114" spans="17:18" ht="12.75" customHeight="1" x14ac:dyDescent="0.3">
      <c r="Q114" s="68"/>
      <c r="R114" s="69" t="s">
        <v>148</v>
      </c>
    </row>
    <row r="115" spans="17:18" ht="12.75" customHeight="1" x14ac:dyDescent="0.3">
      <c r="Q115" s="68"/>
      <c r="R115" s="69"/>
    </row>
    <row r="116" spans="17:18" ht="12.75" customHeight="1" x14ac:dyDescent="0.3">
      <c r="Q116" s="68"/>
      <c r="R116" s="69" t="s">
        <v>149</v>
      </c>
    </row>
    <row r="117" spans="17:18" ht="12.75" customHeight="1" x14ac:dyDescent="0.3">
      <c r="Q117" s="68"/>
      <c r="R117" s="69"/>
    </row>
    <row r="118" spans="17:18" ht="12.75" customHeight="1" x14ac:dyDescent="0.3">
      <c r="Q118" s="68"/>
      <c r="R118" s="69" t="s">
        <v>150</v>
      </c>
    </row>
    <row r="119" spans="17:18" ht="12.75" customHeight="1" x14ac:dyDescent="0.3">
      <c r="Q119" s="68"/>
      <c r="R119" s="69"/>
    </row>
    <row r="120" spans="17:18" ht="12.75" customHeight="1" x14ac:dyDescent="0.3">
      <c r="Q120" s="68"/>
      <c r="R120" s="69" t="s">
        <v>151</v>
      </c>
    </row>
    <row r="121" spans="17:18" ht="12.75" customHeight="1" x14ac:dyDescent="0.3">
      <c r="Q121" s="68"/>
      <c r="R121" s="69"/>
    </row>
    <row r="122" spans="17:18" ht="12.75" customHeight="1" x14ac:dyDescent="0.3">
      <c r="Q122" s="68"/>
      <c r="R122" s="69" t="s">
        <v>152</v>
      </c>
    </row>
    <row r="123" spans="17:18" ht="12.75" customHeight="1" x14ac:dyDescent="0.3">
      <c r="Q123" s="68"/>
      <c r="R123" s="69"/>
    </row>
    <row r="124" spans="17:18" ht="12.75" customHeight="1" x14ac:dyDescent="0.3">
      <c r="Q124" s="68"/>
      <c r="R124" s="69" t="s">
        <v>153</v>
      </c>
    </row>
    <row r="125" spans="17:18" ht="12.75" customHeight="1" x14ac:dyDescent="0.3">
      <c r="Q125" s="68"/>
      <c r="R125" s="69"/>
    </row>
    <row r="126" spans="17:18" ht="12.75" customHeight="1" x14ac:dyDescent="0.3">
      <c r="Q126" s="68"/>
      <c r="R126" s="69" t="s">
        <v>154</v>
      </c>
    </row>
    <row r="127" spans="17:18" ht="12.75" customHeight="1" x14ac:dyDescent="0.3">
      <c r="Q127" s="68"/>
      <c r="R127" s="69"/>
    </row>
    <row r="128" spans="17:18" ht="12.75" customHeight="1" x14ac:dyDescent="0.3">
      <c r="Q128" s="68"/>
      <c r="R128" s="69" t="s">
        <v>155</v>
      </c>
    </row>
    <row r="129" spans="17:18" ht="12.75" customHeight="1" x14ac:dyDescent="0.3">
      <c r="Q129" s="68"/>
      <c r="R129" s="69"/>
    </row>
    <row r="130" spans="17:18" ht="12.75" customHeight="1" x14ac:dyDescent="0.3">
      <c r="Q130" s="68"/>
      <c r="R130" s="69" t="s">
        <v>156</v>
      </c>
    </row>
    <row r="131" spans="17:18" ht="12.75" customHeight="1" x14ac:dyDescent="0.3">
      <c r="Q131" s="71"/>
      <c r="R131" s="69"/>
    </row>
    <row r="132" spans="17:18" ht="12.75" customHeight="1" x14ac:dyDescent="0.3">
      <c r="Q132" s="71"/>
      <c r="R132" s="69" t="s">
        <v>157</v>
      </c>
    </row>
    <row r="133" spans="17:18" ht="12.75" customHeight="1" x14ac:dyDescent="0.3">
      <c r="Q133" s="68"/>
      <c r="R133" s="69"/>
    </row>
    <row r="134" spans="17:18" ht="13.5" customHeight="1" x14ac:dyDescent="0.3">
      <c r="Q134" s="68"/>
      <c r="R134" s="68"/>
    </row>
    <row r="135" spans="17:18" ht="13.5" customHeight="1" x14ac:dyDescent="0.3">
      <c r="Q135" s="68"/>
      <c r="R135" s="68"/>
    </row>
    <row r="136" spans="17:18" ht="13.5" customHeight="1" x14ac:dyDescent="0.3">
      <c r="Q136" s="68"/>
      <c r="R136" s="68"/>
    </row>
    <row r="137" spans="17:18" ht="13.5" customHeight="1" x14ac:dyDescent="0.3">
      <c r="Q137" s="68"/>
      <c r="R137" s="68"/>
    </row>
    <row r="138" spans="17:18" ht="13.5" customHeight="1" x14ac:dyDescent="0.3">
      <c r="Q138" s="68"/>
      <c r="R138" s="68"/>
    </row>
    <row r="139" spans="17:18" ht="13.5" customHeight="1" x14ac:dyDescent="0.3">
      <c r="Q139" s="68"/>
      <c r="R139" s="68"/>
    </row>
    <row r="140" spans="17:18" ht="13.5" customHeight="1" x14ac:dyDescent="0.3">
      <c r="Q140" s="68"/>
      <c r="R140" s="68"/>
    </row>
    <row r="141" spans="17:18" ht="13.5" customHeight="1" x14ac:dyDescent="0.3">
      <c r="Q141" s="68"/>
      <c r="R141" s="68"/>
    </row>
    <row r="142" spans="17:18" ht="13.5" customHeight="1" x14ac:dyDescent="0.3">
      <c r="Q142" s="68"/>
      <c r="R142" s="68"/>
    </row>
    <row r="143" spans="17:18" ht="13.5" customHeight="1" x14ac:dyDescent="0.3">
      <c r="Q143" s="68"/>
      <c r="R143" s="68"/>
    </row>
    <row r="144" spans="17:18" ht="13.5" customHeight="1" x14ac:dyDescent="0.3">
      <c r="Q144" s="68"/>
      <c r="R144" s="68"/>
    </row>
    <row r="145" spans="17:18" ht="13.5" customHeight="1" x14ac:dyDescent="0.3">
      <c r="Q145" s="68"/>
      <c r="R145" s="68"/>
    </row>
    <row r="146" spans="17:18" ht="13.5" customHeight="1" x14ac:dyDescent="0.3">
      <c r="Q146" s="68"/>
      <c r="R146" s="68"/>
    </row>
    <row r="147" spans="17:18" ht="13.5" customHeight="1" x14ac:dyDescent="0.3">
      <c r="Q147" s="68"/>
      <c r="R147" s="68"/>
    </row>
    <row r="148" spans="17:18" ht="13.5" customHeight="1" x14ac:dyDescent="0.3">
      <c r="Q148" s="68"/>
      <c r="R148" s="68"/>
    </row>
    <row r="149" spans="17:18" ht="13.5" customHeight="1" x14ac:dyDescent="0.3">
      <c r="Q149" s="68"/>
      <c r="R149" s="68"/>
    </row>
    <row r="150" spans="17:18" ht="13.5" customHeight="1" x14ac:dyDescent="0.3">
      <c r="Q150" s="68"/>
      <c r="R150" s="68"/>
    </row>
    <row r="151" spans="17:18" ht="13.5" customHeight="1" x14ac:dyDescent="0.3">
      <c r="Q151" s="68"/>
      <c r="R151" s="68"/>
    </row>
    <row r="152" spans="17:18" ht="13.5" customHeight="1" x14ac:dyDescent="0.3">
      <c r="Q152" s="68"/>
      <c r="R152" s="68"/>
    </row>
    <row r="153" spans="17:18" ht="13.5" customHeight="1" x14ac:dyDescent="0.3">
      <c r="Q153" s="68"/>
      <c r="R153" s="68"/>
    </row>
    <row r="154" spans="17:18" ht="13.5" customHeight="1" x14ac:dyDescent="0.3">
      <c r="Q154" s="68"/>
      <c r="R154" s="68"/>
    </row>
    <row r="155" spans="17:18" ht="13.5" customHeight="1" x14ac:dyDescent="0.3">
      <c r="Q155" s="68"/>
      <c r="R155" s="68"/>
    </row>
    <row r="156" spans="17:18" ht="13.5" customHeight="1" x14ac:dyDescent="0.3">
      <c r="Q156" s="68"/>
      <c r="R156" s="68"/>
    </row>
    <row r="157" spans="17:18" ht="13.5" customHeight="1" x14ac:dyDescent="0.3">
      <c r="Q157" s="68"/>
      <c r="R157" s="68"/>
    </row>
    <row r="158" spans="17:18" ht="13.5" customHeight="1" x14ac:dyDescent="0.3">
      <c r="Q158" s="68"/>
      <c r="R158" s="68"/>
    </row>
    <row r="159" spans="17:18" ht="13.5" customHeight="1" x14ac:dyDescent="0.3">
      <c r="Q159" s="68"/>
      <c r="R159" s="68"/>
    </row>
    <row r="160" spans="17:18" ht="13.5" customHeight="1" x14ac:dyDescent="0.3">
      <c r="Q160" s="68"/>
      <c r="R160" s="68"/>
    </row>
    <row r="161" spans="17:18" ht="13.5" customHeight="1" x14ac:dyDescent="0.3">
      <c r="Q161" s="68"/>
      <c r="R161" s="68"/>
    </row>
    <row r="162" spans="17:18" ht="13.5" customHeight="1" x14ac:dyDescent="0.3">
      <c r="Q162" s="68"/>
      <c r="R162" s="68"/>
    </row>
    <row r="163" spans="17:18" ht="13.5" customHeight="1" x14ac:dyDescent="0.3">
      <c r="Q163" s="68"/>
      <c r="R163" s="68"/>
    </row>
    <row r="164" spans="17:18" ht="13.5" customHeight="1" x14ac:dyDescent="0.3">
      <c r="Q164" s="68"/>
      <c r="R164" s="68"/>
    </row>
    <row r="165" spans="17:18" ht="13.5" customHeight="1" x14ac:dyDescent="0.3">
      <c r="Q165" s="68"/>
      <c r="R165" s="68"/>
    </row>
    <row r="166" spans="17:18" ht="13.5" customHeight="1" x14ac:dyDescent="0.3">
      <c r="Q166" s="68"/>
      <c r="R166" s="68"/>
    </row>
    <row r="167" spans="17:18" ht="13.5" customHeight="1" x14ac:dyDescent="0.3">
      <c r="Q167" s="68"/>
      <c r="R167" s="68"/>
    </row>
    <row r="168" spans="17:18" ht="13.5" customHeight="1" x14ac:dyDescent="0.3">
      <c r="Q168" s="68"/>
      <c r="R168" s="68"/>
    </row>
    <row r="169" spans="17:18" ht="13.5" customHeight="1" x14ac:dyDescent="0.3">
      <c r="Q169" s="68"/>
      <c r="R169" s="68"/>
    </row>
    <row r="170" spans="17:18" ht="13.5" customHeight="1" x14ac:dyDescent="0.3">
      <c r="Q170" s="68"/>
      <c r="R170" s="68"/>
    </row>
    <row r="171" spans="17:18" ht="13.5" customHeight="1" x14ac:dyDescent="0.3">
      <c r="Q171" s="68"/>
      <c r="R171" s="68"/>
    </row>
    <row r="172" spans="17:18" ht="13.5" customHeight="1" x14ac:dyDescent="0.3">
      <c r="Q172" s="68"/>
      <c r="R172" s="68"/>
    </row>
    <row r="173" spans="17:18" ht="13.5" customHeight="1" x14ac:dyDescent="0.3">
      <c r="Q173" s="68"/>
      <c r="R173" s="68"/>
    </row>
    <row r="174" spans="17:18" ht="13.5" customHeight="1" x14ac:dyDescent="0.3">
      <c r="Q174" s="68"/>
      <c r="R174" s="68"/>
    </row>
    <row r="175" spans="17:18" ht="13.5" customHeight="1" x14ac:dyDescent="0.3">
      <c r="Q175" s="68"/>
      <c r="R175" s="68"/>
    </row>
    <row r="176" spans="17:18" ht="13.5" customHeight="1" x14ac:dyDescent="0.3">
      <c r="Q176" s="68"/>
      <c r="R176" s="68"/>
    </row>
    <row r="177" spans="17:18" ht="13.5" customHeight="1" x14ac:dyDescent="0.3">
      <c r="Q177" s="68"/>
      <c r="R177" s="68"/>
    </row>
    <row r="178" spans="17:18" ht="13.5" customHeight="1" x14ac:dyDescent="0.3">
      <c r="Q178" s="68"/>
      <c r="R178" s="68"/>
    </row>
    <row r="179" spans="17:18" ht="114.75" customHeight="1" x14ac:dyDescent="0.3">
      <c r="Q179" s="68"/>
      <c r="R179" s="68"/>
    </row>
    <row r="180" spans="17:18" ht="13.5" customHeight="1" x14ac:dyDescent="0.3">
      <c r="Q180" s="68"/>
      <c r="R180" s="68"/>
    </row>
    <row r="181" spans="17:18" ht="13.5" customHeight="1" x14ac:dyDescent="0.3">
      <c r="Q181" s="68"/>
      <c r="R181" s="68"/>
    </row>
    <row r="182" spans="17:18" ht="13.5" customHeight="1" x14ac:dyDescent="0.3">
      <c r="Q182" s="68"/>
      <c r="R182" s="68"/>
    </row>
    <row r="183" spans="17:18" ht="13.5" customHeight="1" x14ac:dyDescent="0.3">
      <c r="Q183" s="68"/>
      <c r="R183" s="68"/>
    </row>
    <row r="184" spans="17:18" ht="13.5" customHeight="1" x14ac:dyDescent="0.3">
      <c r="Q184" s="68"/>
      <c r="R184" s="68"/>
    </row>
    <row r="185" spans="17:18" ht="13.5" customHeight="1" x14ac:dyDescent="0.3">
      <c r="Q185" s="68"/>
      <c r="R185" s="68"/>
    </row>
    <row r="186" spans="17:18" ht="13.5" customHeight="1" x14ac:dyDescent="0.3">
      <c r="Q186" s="68"/>
      <c r="R186" s="68"/>
    </row>
    <row r="187" spans="17:18" ht="13.5" customHeight="1" x14ac:dyDescent="0.3">
      <c r="Q187" s="75"/>
    </row>
    <row r="188" spans="17:18" ht="13.5" customHeight="1" x14ac:dyDescent="0.3">
      <c r="Q188" s="76"/>
    </row>
    <row r="189" spans="17:18" ht="13.5" customHeight="1" x14ac:dyDescent="0.3">
      <c r="Q189" s="71"/>
      <c r="R189" s="71"/>
    </row>
    <row r="190" spans="17:18" ht="13.5" customHeight="1" x14ac:dyDescent="0.3">
      <c r="Q190" s="71"/>
      <c r="R190" s="71"/>
    </row>
    <row r="191" spans="17:18" ht="13.5" customHeight="1" x14ac:dyDescent="0.3">
      <c r="Q191" s="68"/>
      <c r="R191" s="68"/>
    </row>
    <row r="192" spans="17:18" ht="13.5" customHeight="1" x14ac:dyDescent="0.3">
      <c r="Q192" s="68"/>
      <c r="R192" s="68"/>
    </row>
    <row r="193" spans="17:18" ht="13.5" customHeight="1" x14ac:dyDescent="0.3">
      <c r="Q193" s="68"/>
      <c r="R193" s="68"/>
    </row>
    <row r="194" spans="17:18" ht="13.5" customHeight="1" x14ac:dyDescent="0.3">
      <c r="Q194" s="68"/>
      <c r="R194" s="68"/>
    </row>
    <row r="195" spans="17:18" ht="13.5" customHeight="1" x14ac:dyDescent="0.3">
      <c r="Q195" s="68"/>
      <c r="R195" s="68"/>
    </row>
    <row r="196" spans="17:18" ht="13.5" customHeight="1" x14ac:dyDescent="0.3">
      <c r="Q196" s="68"/>
      <c r="R196" s="68"/>
    </row>
    <row r="197" spans="17:18" ht="13.5" customHeight="1" x14ac:dyDescent="0.3">
      <c r="Q197" s="68"/>
      <c r="R197" s="68"/>
    </row>
    <row r="198" spans="17:18" ht="13.5" customHeight="1" x14ac:dyDescent="0.3">
      <c r="Q198" s="68"/>
      <c r="R198" s="68"/>
    </row>
    <row r="199" spans="17:18" ht="13.5" customHeight="1" x14ac:dyDescent="0.3">
      <c r="Q199" s="68"/>
      <c r="R199" s="68"/>
    </row>
    <row r="200" spans="17:18" ht="13.5" customHeight="1" x14ac:dyDescent="0.3">
      <c r="Q200" s="68"/>
      <c r="R200" s="68"/>
    </row>
    <row r="201" spans="17:18" ht="13.5" customHeight="1" x14ac:dyDescent="0.3">
      <c r="Q201" s="68"/>
      <c r="R201" s="68"/>
    </row>
    <row r="202" spans="17:18" ht="13.5" customHeight="1" x14ac:dyDescent="0.3">
      <c r="Q202" s="68"/>
      <c r="R202" s="68"/>
    </row>
    <row r="203" spans="17:18" ht="13.5" customHeight="1" x14ac:dyDescent="0.3">
      <c r="Q203" s="68"/>
      <c r="R203" s="68"/>
    </row>
    <row r="204" spans="17:18" ht="13.5" customHeight="1" x14ac:dyDescent="0.3">
      <c r="Q204" s="68"/>
      <c r="R204" s="68"/>
    </row>
    <row r="205" spans="17:18" ht="13.5" customHeight="1" x14ac:dyDescent="0.3">
      <c r="Q205" s="68"/>
      <c r="R205" s="68"/>
    </row>
    <row r="206" spans="17:18" ht="13.5" customHeight="1" x14ac:dyDescent="0.3">
      <c r="Q206" s="68"/>
      <c r="R206" s="68"/>
    </row>
    <row r="207" spans="17:18" ht="13.5" customHeight="1" x14ac:dyDescent="0.3">
      <c r="Q207" s="68"/>
      <c r="R207" s="68"/>
    </row>
    <row r="208" spans="17:18" ht="13.5" customHeight="1" x14ac:dyDescent="0.3">
      <c r="Q208" s="68"/>
      <c r="R208" s="68"/>
    </row>
    <row r="209" spans="17:18" ht="13.5" customHeight="1" x14ac:dyDescent="0.3">
      <c r="Q209" s="68"/>
      <c r="R209" s="68"/>
    </row>
    <row r="210" spans="17:18" ht="13.5" customHeight="1" x14ac:dyDescent="0.3">
      <c r="Q210" s="68"/>
      <c r="R210" s="68"/>
    </row>
    <row r="211" spans="17:18" ht="13.5" customHeight="1" x14ac:dyDescent="0.3">
      <c r="Q211" s="68"/>
      <c r="R211" s="68"/>
    </row>
    <row r="212" spans="17:18" ht="13.5" customHeight="1" x14ac:dyDescent="0.3">
      <c r="Q212" s="68"/>
      <c r="R212" s="68"/>
    </row>
    <row r="213" spans="17:18" ht="13.5" customHeight="1" x14ac:dyDescent="0.3">
      <c r="Q213" s="68"/>
      <c r="R213" s="68"/>
    </row>
    <row r="214" spans="17:18" ht="13.5" customHeight="1" x14ac:dyDescent="0.3">
      <c r="Q214" s="68"/>
      <c r="R214" s="68"/>
    </row>
    <row r="215" spans="17:18" ht="13.5" customHeight="1" x14ac:dyDescent="0.3">
      <c r="Q215" s="68"/>
      <c r="R215" s="68"/>
    </row>
    <row r="216" spans="17:18" ht="38.25" customHeight="1" x14ac:dyDescent="0.3">
      <c r="Q216" s="68"/>
      <c r="R216" s="68"/>
    </row>
    <row r="217" spans="17:18" ht="13.5" customHeight="1" x14ac:dyDescent="0.3">
      <c r="Q217" s="68"/>
      <c r="R217" s="68"/>
    </row>
    <row r="218" spans="17:18" ht="13.5" customHeight="1" x14ac:dyDescent="0.3">
      <c r="Q218" s="68"/>
      <c r="R218" s="68"/>
    </row>
    <row r="219" spans="17:18" ht="13.5" customHeight="1" x14ac:dyDescent="0.3">
      <c r="Q219" s="68"/>
      <c r="R219" s="68"/>
    </row>
    <row r="220" spans="17:18" ht="13.5" customHeight="1" x14ac:dyDescent="0.3">
      <c r="Q220" s="68"/>
      <c r="R220" s="68"/>
    </row>
    <row r="221" spans="17:18" ht="13.5" customHeight="1" x14ac:dyDescent="0.3">
      <c r="Q221" s="68"/>
      <c r="R221" s="68"/>
    </row>
    <row r="222" spans="17:18" ht="13.5" customHeight="1" x14ac:dyDescent="0.3">
      <c r="Q222" s="68"/>
      <c r="R222" s="68"/>
    </row>
    <row r="223" spans="17:18" ht="13.5" customHeight="1" x14ac:dyDescent="0.3">
      <c r="Q223" s="68"/>
      <c r="R223" s="68"/>
    </row>
    <row r="224" spans="17:18" ht="13.5" customHeight="1" x14ac:dyDescent="0.3">
      <c r="Q224" s="75"/>
    </row>
    <row r="225" spans="17:18" ht="13.5" customHeight="1" x14ac:dyDescent="0.3">
      <c r="Q225" s="76"/>
    </row>
    <row r="226" spans="17:18" ht="13.5" customHeight="1" x14ac:dyDescent="0.3">
      <c r="Q226" s="71"/>
      <c r="R226" s="71"/>
    </row>
    <row r="227" spans="17:18" ht="13.5" customHeight="1" x14ac:dyDescent="0.3">
      <c r="Q227" s="71"/>
      <c r="R227" s="71"/>
    </row>
    <row r="228" spans="17:18" ht="13.5" customHeight="1" x14ac:dyDescent="0.3">
      <c r="Q228" s="68"/>
      <c r="R228" s="68"/>
    </row>
    <row r="229" spans="17:18" ht="13.5" customHeight="1" x14ac:dyDescent="0.3">
      <c r="Q229" s="68"/>
      <c r="R229" s="68"/>
    </row>
    <row r="230" spans="17:18" ht="13.5" customHeight="1" x14ac:dyDescent="0.3">
      <c r="Q230" s="68"/>
      <c r="R230" s="68"/>
    </row>
    <row r="231" spans="17:18" ht="13.5" customHeight="1" x14ac:dyDescent="0.3">
      <c r="Q231" s="68"/>
      <c r="R231" s="68"/>
    </row>
    <row r="232" spans="17:18" ht="13.5" customHeight="1" x14ac:dyDescent="0.3">
      <c r="Q232" s="68"/>
      <c r="R232" s="68"/>
    </row>
    <row r="233" spans="17:18" ht="13.5" customHeight="1" x14ac:dyDescent="0.3">
      <c r="Q233" s="68"/>
      <c r="R233" s="68"/>
    </row>
    <row r="234" spans="17:18" ht="13.5" customHeight="1" x14ac:dyDescent="0.3">
      <c r="Q234" s="68"/>
      <c r="R234" s="68"/>
    </row>
    <row r="235" spans="17:18" ht="13.5" customHeight="1" x14ac:dyDescent="0.3">
      <c r="Q235" s="68"/>
      <c r="R235" s="68"/>
    </row>
    <row r="236" spans="17:18" ht="13.5" customHeight="1" x14ac:dyDescent="0.3">
      <c r="Q236" s="68"/>
      <c r="R236" s="68"/>
    </row>
    <row r="237" spans="17:18" ht="13.5" customHeight="1" x14ac:dyDescent="0.3">
      <c r="Q237" s="68"/>
      <c r="R237" s="68"/>
    </row>
    <row r="238" spans="17:18" ht="13.5" customHeight="1" x14ac:dyDescent="0.3">
      <c r="Q238" s="68"/>
      <c r="R238" s="68"/>
    </row>
    <row r="239" spans="17:18" ht="13.5" customHeight="1" x14ac:dyDescent="0.3">
      <c r="Q239" s="68"/>
      <c r="R239" s="68"/>
    </row>
    <row r="240" spans="17:18" ht="13.5" customHeight="1" x14ac:dyDescent="0.3">
      <c r="Q240" s="68"/>
      <c r="R240" s="68"/>
    </row>
    <row r="241" spans="17:18" ht="13.5" customHeight="1" x14ac:dyDescent="0.3">
      <c r="Q241" s="68"/>
      <c r="R241" s="68"/>
    </row>
    <row r="242" spans="17:18" ht="13.5" customHeight="1" x14ac:dyDescent="0.3">
      <c r="Q242" s="68"/>
      <c r="R242" s="68"/>
    </row>
    <row r="243" spans="17:18" ht="13.5" customHeight="1" x14ac:dyDescent="0.3">
      <c r="Q243" s="68"/>
      <c r="R243" s="68"/>
    </row>
    <row r="244" spans="17:18" ht="13.5" customHeight="1" x14ac:dyDescent="0.3">
      <c r="Q244" s="68"/>
      <c r="R244" s="68"/>
    </row>
    <row r="245" spans="17:18" ht="13.5" customHeight="1" x14ac:dyDescent="0.3">
      <c r="Q245" s="68"/>
      <c r="R245" s="68"/>
    </row>
    <row r="246" spans="17:18" ht="13.5" customHeight="1" x14ac:dyDescent="0.3">
      <c r="Q246" s="68"/>
      <c r="R246" s="68"/>
    </row>
    <row r="247" spans="17:18" ht="13.5" customHeight="1" x14ac:dyDescent="0.3">
      <c r="Q247" s="68"/>
      <c r="R247" s="68"/>
    </row>
    <row r="248" spans="17:18" ht="13.5" customHeight="1" x14ac:dyDescent="0.3">
      <c r="Q248" s="68"/>
      <c r="R248" s="68"/>
    </row>
    <row r="249" spans="17:18" ht="13.5" customHeight="1" x14ac:dyDescent="0.3">
      <c r="Q249" s="68"/>
      <c r="R249" s="68"/>
    </row>
    <row r="250" spans="17:18" ht="13.5" customHeight="1" x14ac:dyDescent="0.3">
      <c r="Q250" s="68"/>
      <c r="R250" s="68"/>
    </row>
    <row r="251" spans="17:18" ht="13.5" customHeight="1" x14ac:dyDescent="0.3">
      <c r="Q251" s="68"/>
      <c r="R251" s="68"/>
    </row>
    <row r="252" spans="17:18" ht="13.5" customHeight="1" x14ac:dyDescent="0.3">
      <c r="Q252" s="68"/>
      <c r="R252" s="68"/>
    </row>
    <row r="253" spans="17:18" ht="13.5" customHeight="1" x14ac:dyDescent="0.3">
      <c r="Q253" s="68"/>
      <c r="R253" s="68"/>
    </row>
    <row r="254" spans="17:18" ht="13.5" customHeight="1" x14ac:dyDescent="0.3">
      <c r="Q254" s="68"/>
      <c r="R254" s="68"/>
    </row>
    <row r="255" spans="17:18" ht="13.5" customHeight="1" x14ac:dyDescent="0.3">
      <c r="Q255" s="68"/>
      <c r="R255" s="68"/>
    </row>
    <row r="256" spans="17:18" ht="13.5" customHeight="1" x14ac:dyDescent="0.3">
      <c r="Q256" s="68"/>
      <c r="R256" s="68"/>
    </row>
    <row r="257" spans="17:18" ht="13.5" customHeight="1" x14ac:dyDescent="0.3">
      <c r="Q257" s="68"/>
      <c r="R257" s="68"/>
    </row>
    <row r="258" spans="17:18" ht="13.5" customHeight="1" x14ac:dyDescent="0.3">
      <c r="Q258" s="68"/>
      <c r="R258" s="68"/>
    </row>
    <row r="259" spans="17:18" ht="13.5" customHeight="1" x14ac:dyDescent="0.3">
      <c r="Q259" s="68"/>
      <c r="R259" s="68"/>
    </row>
    <row r="260" spans="17:18" ht="13.5" customHeight="1" x14ac:dyDescent="0.3">
      <c r="Q260" s="68"/>
      <c r="R260" s="68"/>
    </row>
    <row r="261" spans="17:18" ht="13.5" customHeight="1" x14ac:dyDescent="0.3">
      <c r="Q261" s="68"/>
      <c r="R261" s="68"/>
    </row>
    <row r="262" spans="17:18" ht="13.5" customHeight="1" x14ac:dyDescent="0.3">
      <c r="Q262" s="68"/>
      <c r="R262" s="68"/>
    </row>
    <row r="263" spans="17:18" ht="13.5" customHeight="1" x14ac:dyDescent="0.3">
      <c r="Q263" s="68"/>
      <c r="R263" s="68"/>
    </row>
    <row r="264" spans="17:18" ht="13.5" customHeight="1" x14ac:dyDescent="0.3">
      <c r="Q264" s="68"/>
      <c r="R264" s="68"/>
    </row>
    <row r="265" spans="17:18" ht="13.5" customHeight="1" x14ac:dyDescent="0.3">
      <c r="Q265" s="68"/>
      <c r="R265" s="68"/>
    </row>
    <row r="266" spans="17:18" ht="13.5" customHeight="1" x14ac:dyDescent="0.3">
      <c r="Q266" s="68"/>
      <c r="R266" s="68"/>
    </row>
    <row r="267" spans="17:18" ht="13.5" customHeight="1" x14ac:dyDescent="0.3">
      <c r="Q267" s="68"/>
      <c r="R267" s="68"/>
    </row>
    <row r="268" spans="17:18" ht="13.5" customHeight="1" x14ac:dyDescent="0.3">
      <c r="Q268" s="68"/>
      <c r="R268" s="68"/>
    </row>
    <row r="269" spans="17:18" ht="13.5" customHeight="1" x14ac:dyDescent="0.3">
      <c r="Q269" s="68"/>
      <c r="R269" s="68"/>
    </row>
    <row r="270" spans="17:18" ht="13.5" customHeight="1" x14ac:dyDescent="0.3">
      <c r="Q270" s="68"/>
      <c r="R270" s="68"/>
    </row>
    <row r="271" spans="17:18" ht="13.5" customHeight="1" x14ac:dyDescent="0.3">
      <c r="Q271" s="68"/>
      <c r="R271" s="68"/>
    </row>
    <row r="272" spans="17:18" ht="13.5" customHeight="1" x14ac:dyDescent="0.3">
      <c r="Q272" s="68"/>
      <c r="R272" s="68"/>
    </row>
    <row r="273" spans="17:18" ht="13.5" customHeight="1" x14ac:dyDescent="0.3">
      <c r="Q273" s="68"/>
      <c r="R273" s="68"/>
    </row>
    <row r="274" spans="17:18" ht="13.5" customHeight="1" x14ac:dyDescent="0.3">
      <c r="Q274" s="68"/>
      <c r="R274" s="68"/>
    </row>
    <row r="275" spans="17:18" ht="13.5" customHeight="1" x14ac:dyDescent="0.3">
      <c r="Q275" s="68"/>
      <c r="R275" s="68"/>
    </row>
    <row r="276" spans="17:18" ht="13.5" customHeight="1" x14ac:dyDescent="0.3">
      <c r="Q276" s="68"/>
      <c r="R276" s="68"/>
    </row>
    <row r="277" spans="17:18" ht="13.5" customHeight="1" x14ac:dyDescent="0.3">
      <c r="Q277" s="68"/>
      <c r="R277" s="68"/>
    </row>
    <row r="278" spans="17:18" ht="13.5" customHeight="1" x14ac:dyDescent="0.3">
      <c r="Q278" s="68"/>
      <c r="R278" s="68"/>
    </row>
    <row r="279" spans="17:18" ht="13.5" customHeight="1" x14ac:dyDescent="0.3">
      <c r="Q279" s="68"/>
      <c r="R279" s="68"/>
    </row>
    <row r="280" spans="17:18" ht="13.5" customHeight="1" x14ac:dyDescent="0.3">
      <c r="Q280" s="68"/>
      <c r="R280" s="68"/>
    </row>
    <row r="281" spans="17:18" ht="13.5" customHeight="1" x14ac:dyDescent="0.3">
      <c r="Q281" s="68"/>
      <c r="R281" s="68"/>
    </row>
    <row r="282" spans="17:18" ht="13.5" customHeight="1" x14ac:dyDescent="0.3">
      <c r="Q282" s="68"/>
      <c r="R282" s="68"/>
    </row>
    <row r="283" spans="17:18" ht="13.5" customHeight="1" x14ac:dyDescent="0.3">
      <c r="Q283" s="68"/>
      <c r="R283" s="68"/>
    </row>
    <row r="284" spans="17:18" ht="13.5" customHeight="1" x14ac:dyDescent="0.3">
      <c r="Q284" s="68"/>
      <c r="R284" s="68"/>
    </row>
    <row r="285" spans="17:18" ht="13.5" customHeight="1" x14ac:dyDescent="0.3">
      <c r="Q285" s="68"/>
      <c r="R285" s="68"/>
    </row>
    <row r="286" spans="17:18" ht="13.5" customHeight="1" x14ac:dyDescent="0.3">
      <c r="Q286" s="68"/>
      <c r="R286" s="68"/>
    </row>
    <row r="287" spans="17:18" ht="13.5" customHeight="1" x14ac:dyDescent="0.3">
      <c r="Q287" s="68"/>
      <c r="R287" s="68"/>
    </row>
    <row r="288" spans="17:18" ht="51" customHeight="1" x14ac:dyDescent="0.3">
      <c r="Q288" s="68"/>
      <c r="R288" s="68"/>
    </row>
    <row r="289" spans="17:18" ht="13.5" customHeight="1" x14ac:dyDescent="0.3">
      <c r="Q289" s="68"/>
      <c r="R289" s="68"/>
    </row>
    <row r="290" spans="17:18" ht="13.5" customHeight="1" x14ac:dyDescent="0.3">
      <c r="Q290" s="68"/>
      <c r="R290" s="68"/>
    </row>
    <row r="291" spans="17:18" ht="13.5" customHeight="1" x14ac:dyDescent="0.3">
      <c r="Q291" s="68"/>
      <c r="R291" s="68"/>
    </row>
    <row r="292" spans="17:18" ht="13.5" customHeight="1" x14ac:dyDescent="0.3">
      <c r="Q292" s="71"/>
      <c r="R292" s="71"/>
    </row>
    <row r="293" spans="17:18" ht="13.5" customHeight="1" x14ac:dyDescent="0.3">
      <c r="Q293" s="72"/>
      <c r="R293" s="72"/>
    </row>
    <row r="294" spans="17:18" ht="13.5" customHeight="1" x14ac:dyDescent="0.3">
      <c r="Q294" s="72"/>
      <c r="R294" s="72"/>
    </row>
    <row r="295" spans="17:18" ht="13.5" customHeight="1" x14ac:dyDescent="0.3">
      <c r="Q295" s="71"/>
      <c r="R295" s="71"/>
    </row>
    <row r="296" spans="17:18" ht="13.5" customHeight="1" x14ac:dyDescent="0.3">
      <c r="Q296" s="75"/>
    </row>
    <row r="297" spans="17:18" ht="13.5" customHeight="1" x14ac:dyDescent="0.3">
      <c r="Q297" s="76"/>
    </row>
    <row r="298" spans="17:18" ht="13.5" customHeight="1" x14ac:dyDescent="0.3">
      <c r="Q298" s="71"/>
      <c r="R298" s="71"/>
    </row>
    <row r="299" spans="17:18" ht="13.5" customHeight="1" x14ac:dyDescent="0.3">
      <c r="Q299" s="71"/>
      <c r="R299" s="71"/>
    </row>
    <row r="300" spans="17:18" ht="12.75" customHeight="1" x14ac:dyDescent="0.3">
      <c r="Q300" s="71"/>
      <c r="R300" s="71"/>
    </row>
    <row r="301" spans="17:18" ht="13.5" customHeight="1" x14ac:dyDescent="0.3">
      <c r="Q301" s="71"/>
      <c r="R301" s="71"/>
    </row>
    <row r="302" spans="17:18" ht="13.5" customHeight="1" x14ac:dyDescent="0.3">
      <c r="Q302" s="68"/>
      <c r="R302" s="68"/>
    </row>
    <row r="303" spans="17:18" ht="13.5" customHeight="1" x14ac:dyDescent="0.3">
      <c r="Q303" s="68"/>
      <c r="R303" s="68"/>
    </row>
    <row r="304" spans="17:18" ht="13.5" customHeight="1" x14ac:dyDescent="0.3">
      <c r="Q304" s="68"/>
      <c r="R304" s="68"/>
    </row>
    <row r="305" spans="17:18" ht="13.5" customHeight="1" x14ac:dyDescent="0.3">
      <c r="Q305" s="68"/>
      <c r="R305" s="68"/>
    </row>
    <row r="306" spans="17:18" ht="13.5" customHeight="1" x14ac:dyDescent="0.3">
      <c r="Q306" s="68"/>
      <c r="R306" s="68"/>
    </row>
    <row r="307" spans="17:18" ht="13.5" customHeight="1" x14ac:dyDescent="0.3">
      <c r="Q307" s="68"/>
      <c r="R307" s="68"/>
    </row>
    <row r="308" spans="17:18" ht="13.5" customHeight="1" x14ac:dyDescent="0.3">
      <c r="Q308" s="75"/>
    </row>
    <row r="309" spans="17:18" ht="13.5" customHeight="1" x14ac:dyDescent="0.3">
      <c r="Q309" s="76"/>
    </row>
    <row r="310" spans="17:18" ht="13.5" customHeight="1" x14ac:dyDescent="0.3">
      <c r="Q310" s="71"/>
      <c r="R310" s="71"/>
    </row>
    <row r="311" spans="17:18" ht="13.5" customHeight="1" x14ac:dyDescent="0.3">
      <c r="Q311" s="71"/>
      <c r="R311" s="71"/>
    </row>
    <row r="312" spans="17:18" ht="13.5" customHeight="1" x14ac:dyDescent="0.3">
      <c r="Q312" s="68"/>
      <c r="R312" s="68"/>
    </row>
    <row r="313" spans="17:18" ht="13.5" customHeight="1" x14ac:dyDescent="0.3">
      <c r="Q313" s="68"/>
      <c r="R313" s="68"/>
    </row>
    <row r="314" spans="17:18" ht="13.5" customHeight="1" x14ac:dyDescent="0.3">
      <c r="Q314" s="68"/>
      <c r="R314" s="68"/>
    </row>
    <row r="315" spans="17:18" ht="13.5" customHeight="1" x14ac:dyDescent="0.3">
      <c r="Q315" s="68"/>
      <c r="R315" s="68"/>
    </row>
    <row r="316" spans="17:18" ht="13.5" customHeight="1" x14ac:dyDescent="0.3">
      <c r="Q316" s="68"/>
      <c r="R316" s="68"/>
    </row>
    <row r="317" spans="17:18" ht="13.5" customHeight="1" x14ac:dyDescent="0.3">
      <c r="Q317" s="68"/>
      <c r="R317" s="68"/>
    </row>
    <row r="318" spans="17:18" ht="13.5" customHeight="1" x14ac:dyDescent="0.3">
      <c r="Q318" s="71"/>
      <c r="R318" s="71"/>
    </row>
    <row r="319" spans="17:18" ht="13.5" customHeight="1" x14ac:dyDescent="0.3">
      <c r="Q319" s="71"/>
      <c r="R319" s="71"/>
    </row>
    <row r="320" spans="17:18" ht="13.5" customHeight="1" x14ac:dyDescent="0.3">
      <c r="Q320" s="68"/>
      <c r="R320" s="68"/>
    </row>
    <row r="321" spans="17:18" ht="13.5" customHeight="1" x14ac:dyDescent="0.3">
      <c r="Q321" s="68"/>
      <c r="R321" s="68"/>
    </row>
    <row r="322" spans="17:18" ht="13.5" customHeight="1" x14ac:dyDescent="0.3">
      <c r="Q322" s="68"/>
      <c r="R322" s="68"/>
    </row>
    <row r="323" spans="17:18" ht="13.5" customHeight="1" x14ac:dyDescent="0.3">
      <c r="Q323" s="68"/>
      <c r="R323" s="68"/>
    </row>
    <row r="324" spans="17:18" ht="13.5" customHeight="1" x14ac:dyDescent="0.3">
      <c r="Q324" s="68"/>
      <c r="R324" s="68"/>
    </row>
    <row r="325" spans="17:18" ht="13.5" customHeight="1" x14ac:dyDescent="0.3">
      <c r="Q325" s="68"/>
      <c r="R325" s="68"/>
    </row>
    <row r="326" spans="17:18" ht="13.5" customHeight="1" x14ac:dyDescent="0.3">
      <c r="Q326" s="68"/>
      <c r="R326" s="68"/>
    </row>
    <row r="327" spans="17:18" ht="13.5" customHeight="1" x14ac:dyDescent="0.3">
      <c r="Q327" s="68"/>
      <c r="R327" s="68"/>
    </row>
    <row r="328" spans="17:18" ht="13.5" customHeight="1" x14ac:dyDescent="0.3">
      <c r="Q328" s="68"/>
      <c r="R328" s="68"/>
    </row>
    <row r="329" spans="17:18" ht="13.5" customHeight="1" x14ac:dyDescent="0.3">
      <c r="Q329" s="68"/>
      <c r="R329" s="68"/>
    </row>
    <row r="330" spans="17:18" ht="13.5" customHeight="1" x14ac:dyDescent="0.3">
      <c r="Q330" s="68"/>
      <c r="R330" s="68"/>
    </row>
    <row r="331" spans="17:18" ht="13.5" customHeight="1" x14ac:dyDescent="0.3">
      <c r="Q331" s="71"/>
      <c r="R331" s="71"/>
    </row>
    <row r="332" spans="17:18" ht="13.5" customHeight="1" x14ac:dyDescent="0.3">
      <c r="Q332" s="71"/>
      <c r="R332" s="71"/>
    </row>
    <row r="333" spans="17:18" ht="13.5" customHeight="1" x14ac:dyDescent="0.3"/>
    <row r="334" spans="17:18" ht="13.5" customHeight="1" x14ac:dyDescent="0.3"/>
    <row r="335" spans="17:18" ht="13.5" customHeight="1" x14ac:dyDescent="0.3"/>
    <row r="336" spans="17:18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mergeCells count="15">
    <mergeCell ref="Q224:Q225"/>
    <mergeCell ref="Q296:Q297"/>
    <mergeCell ref="Q308:Q309"/>
    <mergeCell ref="A1:D1"/>
    <mergeCell ref="A2:D2"/>
    <mergeCell ref="A3:D3"/>
    <mergeCell ref="B4:D4"/>
    <mergeCell ref="A5:D5"/>
    <mergeCell ref="A6:D7"/>
    <mergeCell ref="A8:D8"/>
    <mergeCell ref="Q9:Q10"/>
    <mergeCell ref="Q13:Q14"/>
    <mergeCell ref="Q67:Q68"/>
    <mergeCell ref="Q92:Q93"/>
    <mergeCell ref="Q187:Q188"/>
  </mergeCells>
  <dataValidations count="1">
    <dataValidation type="list" allowBlank="1" showInputMessage="1" prompt="Áreas de Avaliação Qualis CAPES - Áreas de Avaliação Qualis CAPES" sqref="B4" xr:uid="{00000000-0002-0000-0000-000000000000}">
      <formula1>$R$13:$R$133</formula1>
    </dataValidation>
  </dataValidation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Soraia</dc:creator>
  <cp:lastModifiedBy>Camila Bezerra</cp:lastModifiedBy>
  <dcterms:created xsi:type="dcterms:W3CDTF">2026-03-19T13:21:46Z</dcterms:created>
  <dcterms:modified xsi:type="dcterms:W3CDTF">2026-06-17T13:10:41Z</dcterms:modified>
</cp:coreProperties>
</file>